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Users\ildar\Desktop\Отчеты\"/>
    </mc:Choice>
  </mc:AlternateContent>
  <xr:revisionPtr revIDLastSave="0" documentId="13_ncr:1_{11B61434-05A7-4C61-8AAF-7B52791BCF9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Приложение 1 часть 1" sheetId="1" r:id="rId1"/>
  </sheets>
  <definedNames>
    <definedName name="_xlnm._FilterDatabase" localSheetId="0" hidden="1">'Приложение 1 часть 1'!$A$3:$F$173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30" i="1" l="1"/>
  <c r="F71" i="1"/>
  <c r="F49" i="1"/>
  <c r="F48" i="1"/>
  <c r="F34" i="1"/>
  <c r="F30" i="1"/>
  <c r="F79" i="1"/>
  <c r="F87" i="1"/>
  <c r="F21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2" i="1"/>
  <c r="F23" i="1"/>
  <c r="F24" i="1"/>
  <c r="F25" i="1"/>
  <c r="F26" i="1"/>
  <c r="F27" i="1"/>
  <c r="F28" i="1"/>
  <c r="F29" i="1"/>
  <c r="F31" i="1"/>
  <c r="F32" i="1"/>
  <c r="F33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2" i="1"/>
  <c r="F73" i="1"/>
  <c r="F74" i="1"/>
  <c r="F75" i="1"/>
  <c r="F76" i="1"/>
  <c r="F77" i="1"/>
  <c r="F78" i="1"/>
  <c r="F80" i="1"/>
  <c r="F81" i="1"/>
  <c r="F82" i="1"/>
  <c r="F83" i="1"/>
  <c r="F84" i="1"/>
  <c r="F85" i="1"/>
  <c r="F86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E159" i="1"/>
  <c r="F159" i="1" s="1"/>
  <c r="E160" i="1"/>
  <c r="F160" i="1" s="1"/>
  <c r="F161" i="1"/>
  <c r="F162" i="1"/>
  <c r="F166" i="1"/>
  <c r="F170" i="1"/>
  <c r="F171" i="1"/>
  <c r="F172" i="1"/>
  <c r="D175" i="1" l="1"/>
  <c r="E158" i="1"/>
  <c r="F164" i="1" s="1"/>
  <c r="F165" i="1" l="1"/>
  <c r="F163" i="1"/>
  <c r="E167" i="1" l="1"/>
  <c r="E168" i="1" s="1"/>
  <c r="E169" i="1" s="1"/>
  <c r="D173" i="1" l="1"/>
  <c r="D178" i="1" s="1"/>
</calcChain>
</file>

<file path=xl/sharedStrings.xml><?xml version="1.0" encoding="utf-8"?>
<sst xmlns="http://schemas.openxmlformats.org/spreadsheetml/2006/main" count="418" uniqueCount="192">
  <si>
    <t>Вид работ</t>
  </si>
  <si>
    <t>Ед. Изм.</t>
  </si>
  <si>
    <t>количество (м.п., м2)</t>
  </si>
  <si>
    <t>Цена, руб</t>
  </si>
  <si>
    <t>Стоимость</t>
  </si>
  <si>
    <t xml:space="preserve">Демонтаж </t>
  </si>
  <si>
    <t>софитов</t>
  </si>
  <si>
    <t>м. п.</t>
  </si>
  <si>
    <t>листового материала</t>
  </si>
  <si>
    <t>м2</t>
  </si>
  <si>
    <t>щепы (с сохранением обрешетки)</t>
  </si>
  <si>
    <t>натуральной черепицы</t>
  </si>
  <si>
    <t>мягкой кровли с ОСП</t>
  </si>
  <si>
    <t>временного покрытия (рубероид, пленка)</t>
  </si>
  <si>
    <t>нижней обрешетки</t>
  </si>
  <si>
    <t>сплошного обрешетника</t>
  </si>
  <si>
    <t>сплошного обрешетника (с сохранением)</t>
  </si>
  <si>
    <t>контр.обрешетки</t>
  </si>
  <si>
    <t>шагового обрешетника (без сохранения)</t>
  </si>
  <si>
    <t>шагового обрешетника (с сохранением)</t>
  </si>
  <si>
    <t xml:space="preserve">пленок гидроизоляции </t>
  </si>
  <si>
    <t>пленок пароизоляции</t>
  </si>
  <si>
    <t>Вагонки (без сохранения)</t>
  </si>
  <si>
    <t>Вент.труб и аэраторов</t>
  </si>
  <si>
    <t>шт.</t>
  </si>
  <si>
    <t>стропильной системы</t>
  </si>
  <si>
    <t>лобовой доски</t>
  </si>
  <si>
    <t xml:space="preserve">утеплителя </t>
  </si>
  <si>
    <t>Трубы кирпичной трубы Н менее 1м</t>
  </si>
  <si>
    <t>Обработка огнезащитным средством</t>
  </si>
  <si>
    <t>Обработка огнезащитным средством в ванне</t>
  </si>
  <si>
    <t>Обработка огнезащитным средством стропильной системы</t>
  </si>
  <si>
    <t>Обработка огнезащитным средством стропильной системы в ванне</t>
  </si>
  <si>
    <t>Монтаж гидроизоляции под мауэрлат</t>
  </si>
  <si>
    <t>Монтаж мауэрлата на шпильки</t>
  </si>
  <si>
    <t>Монтаж мауэрлата на анкера</t>
  </si>
  <si>
    <t>Устройство стропильной системы</t>
  </si>
  <si>
    <r>
      <t xml:space="preserve">Устройство стропильной системы </t>
    </r>
    <r>
      <rPr>
        <b/>
        <i/>
        <sz val="15"/>
        <color indexed="10"/>
        <rFont val="Arial"/>
        <family val="2"/>
        <charset val="204"/>
      </rPr>
      <t>премиум класса</t>
    </r>
  </si>
  <si>
    <t>Усиление стропильной сисетмы 1 степень</t>
  </si>
  <si>
    <r>
      <t xml:space="preserve">Усиление стропильной системы 1 степень </t>
    </r>
    <r>
      <rPr>
        <b/>
        <i/>
        <sz val="15"/>
        <color indexed="10"/>
        <rFont val="Arial"/>
        <family val="2"/>
        <charset val="204"/>
      </rPr>
      <t>премиум класса</t>
    </r>
  </si>
  <si>
    <t>Усиление стропильной системы 2 степень</t>
  </si>
  <si>
    <t>Усиление стропильной системы 2 степень премиум класса</t>
  </si>
  <si>
    <t>Усиление стропильной системы 3 степень</t>
  </si>
  <si>
    <t>Усиление стропильной системы 3 степень премиум класса</t>
  </si>
  <si>
    <t>Монтаж гидроизоляционных пленок</t>
  </si>
  <si>
    <t>Устройство гидрошва стропильной ноги</t>
  </si>
  <si>
    <t>Монтаж пароизоляционных пленок без проклеивания по периметру</t>
  </si>
  <si>
    <t>Создание доп. слоя утепления с обрешёткой из бруса (поперечный сверху)</t>
  </si>
  <si>
    <t>Создание доп. слоя утепления с обрешёткой из бруса (поперечный снизу)</t>
  </si>
  <si>
    <t>Утепление кровли (2 слоя 100-150 мм)</t>
  </si>
  <si>
    <t>Утепление кровли (4 слоя 200 мм)</t>
  </si>
  <si>
    <t>Сооружение обрешетника</t>
  </si>
  <si>
    <t>верхней шаговой обрешетки</t>
  </si>
  <si>
    <t>контр.обрешетка</t>
  </si>
  <si>
    <t xml:space="preserve">сплошной </t>
  </si>
  <si>
    <t>Металлический профиль шаг 400мм</t>
  </si>
  <si>
    <t xml:space="preserve"> Под софит</t>
  </si>
  <si>
    <t>для модульной черепицы Ruukki® Hyygge</t>
  </si>
  <si>
    <t xml:space="preserve">Монтаж  ориентировочно-стружечной плиты </t>
  </si>
  <si>
    <t>Выравнивание лобовой части</t>
  </si>
  <si>
    <t>Монтаж лобовой доски лицевой</t>
  </si>
  <si>
    <t>Монтаж лобовой доски черновой</t>
  </si>
  <si>
    <t>Монтаж вентиляционной ленты</t>
  </si>
  <si>
    <t>Устройство карнизного короба</t>
  </si>
  <si>
    <t>Покраска дерева методом напыления двухсторонняя 1 слой</t>
  </si>
  <si>
    <t>м2/м.пог.</t>
  </si>
  <si>
    <t>Покраска дерева методом напыления односторонняя 1 слой</t>
  </si>
  <si>
    <t>Монтаж вагонки на софитную часть ( поперечная )</t>
  </si>
  <si>
    <t>Монтаж планкина на софитную часть ( поперечная )</t>
  </si>
  <si>
    <t>Монтаж вагонки на софитную часть ( вдоль )</t>
  </si>
  <si>
    <t>Монтаж планкина на софитную часть ( вдоль )</t>
  </si>
  <si>
    <t>Удлинение карнизных и фронтонных свесов</t>
  </si>
  <si>
    <t>Выравнивание плоскостей кровли</t>
  </si>
  <si>
    <t>Монтаж кровли</t>
  </si>
  <si>
    <t>ондулин</t>
  </si>
  <si>
    <t>металлочерепица</t>
  </si>
  <si>
    <t>Профнастил</t>
  </si>
  <si>
    <t>Модульная черепица Ruukki® Hyygge</t>
  </si>
  <si>
    <t>фальц самозащелкивающийся</t>
  </si>
  <si>
    <t xml:space="preserve">мягкая кровля </t>
  </si>
  <si>
    <t>метробонд</t>
  </si>
  <si>
    <t xml:space="preserve">цементно-песчаная черепица </t>
  </si>
  <si>
    <t>наплавляемая (1 слой)</t>
  </si>
  <si>
    <t>Монтаж подкладочного ковра под мягкую кровлю</t>
  </si>
  <si>
    <t xml:space="preserve">Устройство вентилируемого конька </t>
  </si>
  <si>
    <t>Устройство вентилируемого конька (медь)</t>
  </si>
  <si>
    <t>Монтаж вент.труб и аэраторов</t>
  </si>
  <si>
    <t>Монтаж конькового уплотнителя</t>
  </si>
  <si>
    <t>Монтаж коньков</t>
  </si>
  <si>
    <t xml:space="preserve">Монтаж коньков (кровля БРААС, Метробонд) </t>
  </si>
  <si>
    <t>Монтаж конька фальц</t>
  </si>
  <si>
    <t>Монтаж вент-конька фальц</t>
  </si>
  <si>
    <t>Монтаж вент-конька Ruukki® Hyygge</t>
  </si>
  <si>
    <t>Монтаж карнизной планки фальц</t>
  </si>
  <si>
    <t>Монтаж карнизной планки Ruukki® Hyygge</t>
  </si>
  <si>
    <t xml:space="preserve">Монтаж карнизной планки  (карнизных комплектующих) (кровля БРААС, Метробонд) </t>
  </si>
  <si>
    <t xml:space="preserve">Монтаж фронтонной планки (фронтонных комплектующих) (кровля БРААС, Метробонд) </t>
  </si>
  <si>
    <t xml:space="preserve">Монтаж фронтонной планки (фронтонных комплектующих) (фальц) </t>
  </si>
  <si>
    <t>Монтаж фронтонной планки Ruukki® Hyygge</t>
  </si>
  <si>
    <t xml:space="preserve">Монтаж  ендов (кровля БРААС, Метробонд) </t>
  </si>
  <si>
    <t xml:space="preserve">Монтаж  ендов (мягкая кровля) </t>
  </si>
  <si>
    <t>Монтаж  ендов фальц классик</t>
  </si>
  <si>
    <t>Примыкания</t>
  </si>
  <si>
    <t>Монтаж примыкания (дерево )</t>
  </si>
  <si>
    <t>Монтаж примыкания со  штроблением (кирпич)</t>
  </si>
  <si>
    <t xml:space="preserve">Монтаж примыканий (кровля БРААС, Метробонд) </t>
  </si>
  <si>
    <t>Монтаж примыкания к трубе не более 0,25м2</t>
  </si>
  <si>
    <t>Монтаж прим. к трубе от 0,26 до 0,5м2</t>
  </si>
  <si>
    <t>Монтаж прим. к трубе от 0,51 до 1 м2</t>
  </si>
  <si>
    <t>Установка оклада "Факро" на трубу (или аналог)</t>
  </si>
  <si>
    <t>Штробление стен</t>
  </si>
  <si>
    <t>Установка колпаков на дымоходы (стандарт. 0,4*0,4)</t>
  </si>
  <si>
    <t>Установка колпаков на дымоходы (от  0,4м до 1,5м)</t>
  </si>
  <si>
    <t>Установка колпаков на дымоходы (от  1,5м до 4,0м)</t>
  </si>
  <si>
    <t>Мансардные окна</t>
  </si>
  <si>
    <t>Устройство черновой коробки для мансардного окна</t>
  </si>
  <si>
    <t>Установка окон "Velux", "Fakro" (в готовую кровлю, металлочерепицу )</t>
  </si>
  <si>
    <t>Установка окон "Velux", "Fakro" (в готовую кровлю, мягкую )</t>
  </si>
  <si>
    <t>Снегозадержание</t>
  </si>
  <si>
    <t>Установка снегозадержателей мягкой кровли</t>
  </si>
  <si>
    <t>Установка снегозадержателей листовой кровли (галочка)</t>
  </si>
  <si>
    <t>Установка снегозадержателей листовой кровли с доп. обрешеткой (трубчатые)</t>
  </si>
  <si>
    <t>Монтаж  системы  снегозадержания  натуральной черепицы при монтаже кровельного покрытия</t>
  </si>
  <si>
    <t>Водосток</t>
  </si>
  <si>
    <t>Монтаж кронштейнов металлических (длинные) монтаж кронштейнов с удлинителями</t>
  </si>
  <si>
    <t>Монтаж кронштейнов металлических (удлинители)</t>
  </si>
  <si>
    <t>Монтаж хомутов металлических</t>
  </si>
  <si>
    <t>Монтаж водосливной системы (металл)</t>
  </si>
  <si>
    <t>Монтаж водосливной системы (пластик)</t>
  </si>
  <si>
    <t>Монтаж медной водосточной системы</t>
  </si>
  <si>
    <t>Водосток Галеко Кв.</t>
  </si>
  <si>
    <t>Монтаж кронштейнов</t>
  </si>
  <si>
    <t>Монтаж водосточного желоба</t>
  </si>
  <si>
    <t>Монтаж штучных элементов</t>
  </si>
  <si>
    <t>Монтаж лицевой планки</t>
  </si>
  <si>
    <t>монтаж кронштейнов трубы</t>
  </si>
  <si>
    <t>монтаж трубы водосточной</t>
  </si>
  <si>
    <t xml:space="preserve">Жестяные работы </t>
  </si>
  <si>
    <t>Установка лестницы на кровлю (на стену)</t>
  </si>
  <si>
    <t>Монтаж сайдинга</t>
  </si>
  <si>
    <t>Монтаж J рейки</t>
  </si>
  <si>
    <t>Софит</t>
  </si>
  <si>
    <t>Софит металлический</t>
  </si>
  <si>
    <t>Монтаж финишной рейки</t>
  </si>
  <si>
    <t>Монтаж фаски</t>
  </si>
  <si>
    <t>Доставка и использование СМ-лесов (до 50 км)</t>
  </si>
  <si>
    <t>Доставка и использование СМ-лесов (от 51 км до 90 км)</t>
  </si>
  <si>
    <t>Доставка и использование СМ-лесов (от 91 до 120 км)</t>
  </si>
  <si>
    <t>Сборка - разборка строительных лесов</t>
  </si>
  <si>
    <t>Вывоз мусора (без заказа контейнера)</t>
  </si>
  <si>
    <t>м3</t>
  </si>
  <si>
    <t>Итоговая стоимость без наценок и скидок:</t>
  </si>
  <si>
    <t>Монтаж кровли формы сфера ( полусфера )</t>
  </si>
  <si>
    <t>Монтаж кровли на сегментной башне (листовая)</t>
  </si>
  <si>
    <t>Монтаж кровли на сегментной башне (мягкая)</t>
  </si>
  <si>
    <t>Монтаж кровли на сегментной башне (штучная)</t>
  </si>
  <si>
    <t>Наценка за сложность</t>
  </si>
  <si>
    <t>%</t>
  </si>
  <si>
    <t>Наценка за высотность</t>
  </si>
  <si>
    <t>Наценка за внеочередность</t>
  </si>
  <si>
    <t>Транспортные расходы</t>
  </si>
  <si>
    <t>Итого со всеми наценками:</t>
  </si>
  <si>
    <t>Скидка распространяется в сезон на заказ стоимостью более 500 000 рублей</t>
  </si>
  <si>
    <t>Доп. Скидка</t>
  </si>
  <si>
    <t>Скидка за выезд специалиста(замерщика)</t>
  </si>
  <si>
    <t>от 91 км до        120 км</t>
  </si>
  <si>
    <t xml:space="preserve">от 51 км
до 90км </t>
  </si>
  <si>
    <t>до 50 км</t>
  </si>
  <si>
    <t>Итоговая стоимость работ со всеми скидками:</t>
  </si>
  <si>
    <t>Стоимость по Приложению 1 части 2:</t>
  </si>
  <si>
    <t>Итоговая стоимость затрат:</t>
  </si>
  <si>
    <t>Подрядчик ____________________</t>
  </si>
  <si>
    <t>Заказчик___________________</t>
  </si>
  <si>
    <t>Водосточной системы</t>
  </si>
  <si>
    <t>медь (чешуя)</t>
  </si>
  <si>
    <t>сталь (чешуя)</t>
  </si>
  <si>
    <t>металлочерепица модульная</t>
  </si>
  <si>
    <t>щепы с обрешеткой</t>
  </si>
  <si>
    <t>Обработка огнезащитным средством смонтированной стропильной системы</t>
  </si>
  <si>
    <t>Монтаж стыков мауэрлата, выбор паза + фанера</t>
  </si>
  <si>
    <t>Монтаж стыков мауэрлата простой</t>
  </si>
  <si>
    <t>Проклеивание пленки по периметру, ровная поверхность</t>
  </si>
  <si>
    <t>Проклеивание пленки по периметру, бревно без паза</t>
  </si>
  <si>
    <t>Проклеивание пленки по периметру, бревно с пазом</t>
  </si>
  <si>
    <t>Фальц классический с загибом фальца</t>
  </si>
  <si>
    <t>Монтаж доборных элементов (карнизная, торцевая планка)</t>
  </si>
  <si>
    <t>Монтаж  ендовой металлочерепицы с накладкой</t>
  </si>
  <si>
    <t>Монтаж планкина на софитную часть ( поперечная с замком под бревно )</t>
  </si>
  <si>
    <t>Установка снегозадержателей на готовую кровлю не добавляя обрешетку (трубчатые)</t>
  </si>
  <si>
    <t>Монтаж системы снегозадержания натуральной черепицы на готовое кровельное покрытие</t>
  </si>
  <si>
    <t>Монтаж кронштейнов на лобовую доску (металл, пластик)</t>
  </si>
  <si>
    <t>Установка окладов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</si>
</sst>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#,##0\ [$р.-419];\-#,##0\ [$р.-419]"/>
    <numFmt numFmtId="166" formatCode="#,##0\ [$руб.-419];\-#,##0\ [$руб.-419]"/>
  </numFmts>
  <fonts count="18" x14ac:knownFonts="1">
    <font>
      <sz val="10"/>
      <name val="Arial Cyr"/>
      <family val="2"/>
      <charset val="204"/>
    </font>
    <font>
      <sz val="10"/>
      <name val="Arial"/>
      <family val="2"/>
      <charset val="204"/>
    </font>
    <font>
      <b/>
      <i/>
      <sz val="22"/>
      <name val="Arial"/>
      <family val="2"/>
      <charset val="204"/>
    </font>
    <font>
      <i/>
      <sz val="10"/>
      <name val="Arial"/>
      <family val="2"/>
      <charset val="204"/>
    </font>
    <font>
      <b/>
      <i/>
      <sz val="16"/>
      <name val="Arial"/>
      <family val="2"/>
      <charset val="204"/>
    </font>
    <font>
      <b/>
      <i/>
      <sz val="20"/>
      <color indexed="8"/>
      <name val="Arial"/>
      <family val="2"/>
      <charset val="204"/>
    </font>
    <font>
      <b/>
      <i/>
      <sz val="15"/>
      <color indexed="8"/>
      <name val="Arial"/>
      <family val="2"/>
      <charset val="204"/>
    </font>
    <font>
      <b/>
      <i/>
      <sz val="15"/>
      <name val="Arial"/>
      <family val="2"/>
      <charset val="204"/>
    </font>
    <font>
      <b/>
      <i/>
      <sz val="16"/>
      <color indexed="8"/>
      <name val="Arial"/>
      <family val="2"/>
      <charset val="204"/>
    </font>
    <font>
      <i/>
      <sz val="16"/>
      <name val="Arial"/>
      <family val="2"/>
      <charset val="204"/>
    </font>
    <font>
      <b/>
      <i/>
      <sz val="15"/>
      <color indexed="10"/>
      <name val="Arial"/>
      <family val="2"/>
      <charset val="204"/>
    </font>
    <font>
      <b/>
      <i/>
      <sz val="18"/>
      <color indexed="8"/>
      <name val="Arial"/>
      <family val="2"/>
      <charset val="204"/>
    </font>
    <font>
      <b/>
      <i/>
      <sz val="16"/>
      <color indexed="58"/>
      <name val="Arial"/>
      <family val="2"/>
      <charset val="204"/>
    </font>
    <font>
      <b/>
      <sz val="22"/>
      <name val="Arial"/>
      <family val="2"/>
      <charset val="204"/>
    </font>
    <font>
      <b/>
      <i/>
      <sz val="22"/>
      <color indexed="8"/>
      <name val="Arial"/>
      <family val="2"/>
      <charset val="204"/>
    </font>
    <font>
      <u/>
      <sz val="10"/>
      <color indexed="30"/>
      <name val="Arial Cyr"/>
      <family val="2"/>
      <charset val="204"/>
    </font>
    <font>
      <u/>
      <sz val="22"/>
      <color indexed="30"/>
      <name val="Arial Cyr"/>
      <family val="2"/>
      <charset val="204"/>
    </font>
    <font>
      <sz val="11"/>
      <color indexed="17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  <fill>
      <patternFill patternType="solid">
        <fgColor indexed="43"/>
        <bgColor indexed="26"/>
      </patternFill>
    </fill>
    <fill>
      <patternFill patternType="solid">
        <fgColor indexed="13"/>
        <bgColor indexed="3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15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">
    <xf numFmtId="0" fontId="0" fillId="0" borderId="0"/>
    <xf numFmtId="0" fontId="17" fillId="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0" borderId="0"/>
  </cellStyleXfs>
  <cellXfs count="73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165" fontId="8" fillId="0" borderId="1" xfId="0" applyNumberFormat="1" applyFont="1" applyBorder="1" applyAlignment="1">
      <alignment horizontal="center"/>
    </xf>
    <xf numFmtId="166" fontId="9" fillId="0" borderId="1" xfId="0" applyNumberFormat="1" applyFont="1" applyBorder="1"/>
    <xf numFmtId="0" fontId="6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/>
    </xf>
    <xf numFmtId="0" fontId="7" fillId="0" borderId="1" xfId="3" applyFont="1" applyBorder="1" applyAlignment="1">
      <alignment horizontal="center"/>
    </xf>
    <xf numFmtId="165" fontId="4" fillId="0" borderId="1" xfId="3" applyNumberFormat="1" applyFont="1" applyBorder="1" applyAlignment="1">
      <alignment horizontal="center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65" fontId="8" fillId="0" borderId="2" xfId="0" applyNumberFormat="1" applyFont="1" applyBorder="1" applyAlignment="1">
      <alignment horizontal="center"/>
    </xf>
    <xf numFmtId="166" fontId="9" fillId="0" borderId="2" xfId="0" applyNumberFormat="1" applyFont="1" applyBorder="1"/>
    <xf numFmtId="0" fontId="8" fillId="0" borderId="1" xfId="0" applyFont="1" applyBorder="1" applyAlignment="1">
      <alignment horizontal="center"/>
    </xf>
    <xf numFmtId="9" fontId="6" fillId="0" borderId="1" xfId="0" applyNumberFormat="1" applyFont="1" applyBorder="1" applyAlignment="1">
      <alignment horizontal="center"/>
    </xf>
    <xf numFmtId="9" fontId="8" fillId="0" borderId="1" xfId="0" applyNumberFormat="1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9" fontId="12" fillId="2" borderId="3" xfId="0" applyNumberFormat="1" applyFont="1" applyFill="1" applyBorder="1"/>
    <xf numFmtId="9" fontId="12" fillId="2" borderId="4" xfId="0" applyNumberFormat="1" applyFont="1" applyFill="1" applyBorder="1"/>
    <xf numFmtId="0" fontId="6" fillId="0" borderId="3" xfId="0" applyFont="1" applyBorder="1" applyAlignment="1">
      <alignment horizontal="justify"/>
    </xf>
    <xf numFmtId="0" fontId="4" fillId="0" borderId="3" xfId="0" applyFont="1" applyBorder="1" applyAlignment="1">
      <alignment horizontal="center"/>
    </xf>
    <xf numFmtId="165" fontId="8" fillId="0" borderId="3" xfId="0" applyNumberFormat="1" applyFont="1" applyBorder="1" applyAlignment="1">
      <alignment horizontal="center"/>
    </xf>
    <xf numFmtId="166" fontId="9" fillId="0" borderId="3" xfId="0" applyNumberFormat="1" applyFont="1" applyBorder="1"/>
    <xf numFmtId="166" fontId="3" fillId="0" borderId="0" xfId="0" applyNumberFormat="1" applyFont="1"/>
    <xf numFmtId="0" fontId="2" fillId="0" borderId="0" xfId="0" applyFont="1"/>
    <xf numFmtId="0" fontId="4" fillId="0" borderId="0" xfId="0" applyFont="1" applyAlignment="1">
      <alignment horizontal="left"/>
    </xf>
    <xf numFmtId="0" fontId="8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left"/>
    </xf>
    <xf numFmtId="0" fontId="6" fillId="5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165" fontId="8" fillId="5" borderId="1" xfId="0" applyNumberFormat="1" applyFont="1" applyFill="1" applyBorder="1" applyAlignment="1">
      <alignment horizontal="center"/>
    </xf>
    <xf numFmtId="166" fontId="9" fillId="5" borderId="1" xfId="0" applyNumberFormat="1" applyFont="1" applyFill="1" applyBorder="1"/>
    <xf numFmtId="0" fontId="6" fillId="5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165" fontId="4" fillId="6" borderId="1" xfId="0" applyNumberFormat="1" applyFont="1" applyFill="1" applyBorder="1" applyAlignment="1">
      <alignment horizontal="center"/>
    </xf>
    <xf numFmtId="166" fontId="9" fillId="6" borderId="1" xfId="0" applyNumberFormat="1" applyFont="1" applyFill="1" applyBorder="1"/>
    <xf numFmtId="0" fontId="8" fillId="6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left"/>
    </xf>
    <xf numFmtId="165" fontId="8" fillId="6" borderId="1" xfId="0" applyNumberFormat="1" applyFont="1" applyFill="1" applyBorder="1" applyAlignment="1">
      <alignment horizontal="center"/>
    </xf>
    <xf numFmtId="0" fontId="7" fillId="5" borderId="1" xfId="3" applyFont="1" applyFill="1" applyBorder="1" applyAlignment="1">
      <alignment horizontal="left"/>
    </xf>
    <xf numFmtId="165" fontId="4" fillId="5" borderId="1" xfId="3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7" fillId="0" borderId="1" xfId="3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shrinkToFit="1"/>
    </xf>
    <xf numFmtId="0" fontId="6" fillId="5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6" fillId="6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11" fillId="3" borderId="8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165" fontId="8" fillId="3" borderId="8" xfId="0" applyNumberFormat="1" applyFont="1" applyFill="1" applyBorder="1" applyAlignment="1">
      <alignment horizontal="center"/>
    </xf>
    <xf numFmtId="0" fontId="13" fillId="4" borderId="6" xfId="0" applyFont="1" applyFill="1" applyBorder="1" applyAlignment="1">
      <alignment horizontal="center"/>
    </xf>
    <xf numFmtId="166" fontId="14" fillId="4" borderId="6" xfId="0" applyNumberFormat="1" applyFont="1" applyFill="1" applyBorder="1" applyAlignment="1">
      <alignment horizontal="center"/>
    </xf>
    <xf numFmtId="166" fontId="8" fillId="3" borderId="8" xfId="0" applyNumberFormat="1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166" fontId="12" fillId="2" borderId="3" xfId="0" applyNumberFormat="1" applyFont="1" applyFill="1" applyBorder="1" applyAlignment="1">
      <alignment horizontal="center"/>
    </xf>
    <xf numFmtId="166" fontId="16" fillId="4" borderId="6" xfId="2" applyNumberFormat="1" applyFont="1" applyFill="1" applyBorder="1" applyAlignment="1">
      <alignment horizontal="center"/>
    </xf>
    <xf numFmtId="166" fontId="13" fillId="4" borderId="6" xfId="0" applyNumberFormat="1" applyFont="1" applyFill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8" fillId="0" borderId="7" xfId="0" applyFont="1" applyBorder="1" applyAlignment="1">
      <alignment horizontal="left" vertical="center"/>
    </xf>
  </cellXfs>
  <cellStyles count="4">
    <cellStyle name="Excel_BuiltIn_Хороший 1" xfId="1" xr:uid="{00000000-0005-0000-0000-000000000000}"/>
    <cellStyle name="Гиперссылка" xfId="2" builtinId="8"/>
    <cellStyle name="Обычный" xfId="0" builtinId="0"/>
    <cellStyle name="Обычный_расчет монтажа" xfId="3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FF99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188"/>
  <sheetViews>
    <sheetView tabSelected="1" zoomScale="70" zoomScaleNormal="70" workbookViewId="0">
      <selection activeCell="D153" sqref="D153"/>
    </sheetView>
  </sheetViews>
  <sheetFormatPr defaultColWidth="11.54296875" defaultRowHeight="12.5" x14ac:dyDescent="0.25"/>
  <cols>
    <col min="1" max="1" width="39.54296875" customWidth="1"/>
    <col min="2" max="2" width="80" customWidth="1"/>
    <col min="3" max="3" width="18.1796875" customWidth="1"/>
    <col min="4" max="4" width="24.81640625" customWidth="1"/>
    <col min="5" max="5" width="22.81640625" customWidth="1"/>
    <col min="6" max="6" width="30.7265625" customWidth="1"/>
    <col min="9" max="9" width="13" customWidth="1"/>
  </cols>
  <sheetData>
    <row r="2" spans="1:6" s="1" customFormat="1" ht="21.4" customHeight="1" x14ac:dyDescent="0.3"/>
    <row r="3" spans="1:6" s="1" customFormat="1" ht="46.4" customHeight="1" x14ac:dyDescent="0.3">
      <c r="A3" s="51" t="s">
        <v>0</v>
      </c>
      <c r="B3" s="51"/>
      <c r="C3" s="3" t="s">
        <v>1</v>
      </c>
      <c r="D3" s="4" t="s">
        <v>2</v>
      </c>
      <c r="E3" s="3" t="s">
        <v>3</v>
      </c>
      <c r="F3" s="4" t="s">
        <v>4</v>
      </c>
    </row>
    <row r="4" spans="1:6" s="1" customFormat="1" ht="28.5" customHeight="1" x14ac:dyDescent="0.45">
      <c r="A4" s="5" t="s">
        <v>5</v>
      </c>
      <c r="B4" s="6" t="s">
        <v>6</v>
      </c>
      <c r="C4" s="7" t="s">
        <v>7</v>
      </c>
      <c r="D4" s="2"/>
      <c r="E4" s="8">
        <v>65</v>
      </c>
      <c r="F4" s="9">
        <f t="shared" ref="F4:F38" si="0">E4*D4</f>
        <v>0</v>
      </c>
    </row>
    <row r="5" spans="1:6" s="1" customFormat="1" ht="28.5" customHeight="1" x14ac:dyDescent="0.45">
      <c r="A5" s="5" t="s">
        <v>5</v>
      </c>
      <c r="B5" s="6" t="s">
        <v>8</v>
      </c>
      <c r="C5" s="7" t="s">
        <v>9</v>
      </c>
      <c r="D5" s="2"/>
      <c r="E5" s="8">
        <v>110</v>
      </c>
      <c r="F5" s="9">
        <f t="shared" si="0"/>
        <v>0</v>
      </c>
    </row>
    <row r="6" spans="1:6" s="1" customFormat="1" ht="28.5" customHeight="1" x14ac:dyDescent="0.45">
      <c r="A6" s="5" t="s">
        <v>5</v>
      </c>
      <c r="B6" s="6" t="s">
        <v>177</v>
      </c>
      <c r="C6" s="7" t="s">
        <v>9</v>
      </c>
      <c r="D6" s="2"/>
      <c r="E6" s="8">
        <v>175</v>
      </c>
      <c r="F6" s="9">
        <f t="shared" si="0"/>
        <v>0</v>
      </c>
    </row>
    <row r="7" spans="1:6" s="1" customFormat="1" ht="28.5" customHeight="1" x14ac:dyDescent="0.45">
      <c r="A7" s="5" t="s">
        <v>5</v>
      </c>
      <c r="B7" s="6" t="s">
        <v>10</v>
      </c>
      <c r="C7" s="7" t="s">
        <v>9</v>
      </c>
      <c r="D7" s="2"/>
      <c r="E7" s="8">
        <v>600</v>
      </c>
      <c r="F7" s="9">
        <f t="shared" si="0"/>
        <v>0</v>
      </c>
    </row>
    <row r="8" spans="1:6" s="1" customFormat="1" ht="28.5" customHeight="1" x14ac:dyDescent="0.45">
      <c r="A8" s="5" t="s">
        <v>5</v>
      </c>
      <c r="B8" s="6" t="s">
        <v>11</v>
      </c>
      <c r="C8" s="7" t="s">
        <v>9</v>
      </c>
      <c r="D8" s="2"/>
      <c r="E8" s="8">
        <v>200</v>
      </c>
      <c r="F8" s="9">
        <f t="shared" si="0"/>
        <v>0</v>
      </c>
    </row>
    <row r="9" spans="1:6" s="1" customFormat="1" ht="28.5" customHeight="1" x14ac:dyDescent="0.45">
      <c r="A9" s="5" t="s">
        <v>5</v>
      </c>
      <c r="B9" s="6" t="s">
        <v>12</v>
      </c>
      <c r="C9" s="7" t="s">
        <v>9</v>
      </c>
      <c r="D9" s="2"/>
      <c r="E9" s="8">
        <v>120</v>
      </c>
      <c r="F9" s="9">
        <f t="shared" si="0"/>
        <v>0</v>
      </c>
    </row>
    <row r="10" spans="1:6" s="1" customFormat="1" ht="28.5" customHeight="1" x14ac:dyDescent="0.45">
      <c r="A10" s="5" t="s">
        <v>5</v>
      </c>
      <c r="B10" s="6" t="s">
        <v>13</v>
      </c>
      <c r="C10" s="7" t="s">
        <v>9</v>
      </c>
      <c r="D10" s="2"/>
      <c r="E10" s="8">
        <v>30</v>
      </c>
      <c r="F10" s="9">
        <f t="shared" si="0"/>
        <v>0</v>
      </c>
    </row>
    <row r="11" spans="1:6" s="1" customFormat="1" ht="28.5" customHeight="1" x14ac:dyDescent="0.45">
      <c r="A11" s="5" t="s">
        <v>5</v>
      </c>
      <c r="B11" s="6" t="s">
        <v>14</v>
      </c>
      <c r="C11" s="7" t="s">
        <v>9</v>
      </c>
      <c r="D11" s="2"/>
      <c r="E11" s="8">
        <v>55</v>
      </c>
      <c r="F11" s="9">
        <f t="shared" si="0"/>
        <v>0</v>
      </c>
    </row>
    <row r="12" spans="1:6" s="1" customFormat="1" ht="28.5" customHeight="1" x14ac:dyDescent="0.45">
      <c r="A12" s="5" t="s">
        <v>5</v>
      </c>
      <c r="B12" s="6" t="s">
        <v>15</v>
      </c>
      <c r="C12" s="7" t="s">
        <v>9</v>
      </c>
      <c r="D12" s="2"/>
      <c r="E12" s="8">
        <v>95</v>
      </c>
      <c r="F12" s="9">
        <f t="shared" si="0"/>
        <v>0</v>
      </c>
    </row>
    <row r="13" spans="1:6" s="1" customFormat="1" ht="28.5" customHeight="1" x14ac:dyDescent="0.45">
      <c r="A13" s="5" t="s">
        <v>5</v>
      </c>
      <c r="B13" s="6" t="s">
        <v>16</v>
      </c>
      <c r="C13" s="7" t="s">
        <v>9</v>
      </c>
      <c r="D13" s="2"/>
      <c r="E13" s="8">
        <v>190</v>
      </c>
      <c r="F13" s="9">
        <f t="shared" si="0"/>
        <v>0</v>
      </c>
    </row>
    <row r="14" spans="1:6" s="1" customFormat="1" ht="28.5" customHeight="1" x14ac:dyDescent="0.45">
      <c r="A14" s="5" t="s">
        <v>5</v>
      </c>
      <c r="B14" s="6" t="s">
        <v>17</v>
      </c>
      <c r="C14" s="7" t="s">
        <v>9</v>
      </c>
      <c r="D14" s="2"/>
      <c r="E14" s="8">
        <v>35</v>
      </c>
      <c r="F14" s="9">
        <f t="shared" si="0"/>
        <v>0</v>
      </c>
    </row>
    <row r="15" spans="1:6" s="1" customFormat="1" ht="28.5" customHeight="1" x14ac:dyDescent="0.45">
      <c r="A15" s="5" t="s">
        <v>5</v>
      </c>
      <c r="B15" s="6" t="s">
        <v>18</v>
      </c>
      <c r="C15" s="7" t="s">
        <v>9</v>
      </c>
      <c r="D15" s="2"/>
      <c r="E15" s="8">
        <v>110</v>
      </c>
      <c r="F15" s="9">
        <f t="shared" si="0"/>
        <v>0</v>
      </c>
    </row>
    <row r="16" spans="1:6" s="1" customFormat="1" ht="28.5" customHeight="1" x14ac:dyDescent="0.45">
      <c r="A16" s="5" t="s">
        <v>5</v>
      </c>
      <c r="B16" s="6" t="s">
        <v>19</v>
      </c>
      <c r="C16" s="7" t="s">
        <v>9</v>
      </c>
      <c r="D16" s="2"/>
      <c r="E16" s="8">
        <v>145</v>
      </c>
      <c r="F16" s="9">
        <f t="shared" si="0"/>
        <v>0</v>
      </c>
    </row>
    <row r="17" spans="1:6" s="1" customFormat="1" ht="28.5" customHeight="1" x14ac:dyDescent="0.45">
      <c r="A17" s="5" t="s">
        <v>5</v>
      </c>
      <c r="B17" s="6" t="s">
        <v>20</v>
      </c>
      <c r="C17" s="7" t="s">
        <v>9</v>
      </c>
      <c r="D17" s="2"/>
      <c r="E17" s="8">
        <v>30</v>
      </c>
      <c r="F17" s="9">
        <f t="shared" si="0"/>
        <v>0</v>
      </c>
    </row>
    <row r="18" spans="1:6" s="1" customFormat="1" ht="28.5" customHeight="1" x14ac:dyDescent="0.45">
      <c r="A18" s="5" t="s">
        <v>5</v>
      </c>
      <c r="B18" s="6" t="s">
        <v>21</v>
      </c>
      <c r="C18" s="7" t="s">
        <v>9</v>
      </c>
      <c r="D18" s="2"/>
      <c r="E18" s="8">
        <v>35</v>
      </c>
      <c r="F18" s="9">
        <f t="shared" si="0"/>
        <v>0</v>
      </c>
    </row>
    <row r="19" spans="1:6" s="1" customFormat="1" ht="28.5" customHeight="1" x14ac:dyDescent="0.45">
      <c r="A19" s="5" t="s">
        <v>5</v>
      </c>
      <c r="B19" s="6" t="s">
        <v>22</v>
      </c>
      <c r="C19" s="7" t="s">
        <v>9</v>
      </c>
      <c r="D19" s="2"/>
      <c r="E19" s="8">
        <v>70</v>
      </c>
      <c r="F19" s="9">
        <f t="shared" si="0"/>
        <v>0</v>
      </c>
    </row>
    <row r="20" spans="1:6" s="1" customFormat="1" ht="28.5" customHeight="1" x14ac:dyDescent="0.45">
      <c r="A20" s="5" t="s">
        <v>5</v>
      </c>
      <c r="B20" s="6" t="s">
        <v>23</v>
      </c>
      <c r="C20" s="7" t="s">
        <v>24</v>
      </c>
      <c r="D20" s="2"/>
      <c r="E20" s="8">
        <v>1500</v>
      </c>
      <c r="F20" s="9">
        <f t="shared" si="0"/>
        <v>0</v>
      </c>
    </row>
    <row r="21" spans="1:6" s="1" customFormat="1" ht="28.5" customHeight="1" x14ac:dyDescent="0.45">
      <c r="A21" s="5" t="s">
        <v>5</v>
      </c>
      <c r="B21" s="6" t="s">
        <v>173</v>
      </c>
      <c r="C21" s="7" t="s">
        <v>7</v>
      </c>
      <c r="D21" s="2"/>
      <c r="E21" s="8">
        <v>120</v>
      </c>
      <c r="F21" s="9">
        <f>E21*D21</f>
        <v>0</v>
      </c>
    </row>
    <row r="22" spans="1:6" s="1" customFormat="1" ht="28.5" customHeight="1" x14ac:dyDescent="0.45">
      <c r="A22" s="5" t="s">
        <v>5</v>
      </c>
      <c r="B22" s="6" t="s">
        <v>25</v>
      </c>
      <c r="C22" s="7" t="s">
        <v>9</v>
      </c>
      <c r="D22" s="2"/>
      <c r="E22" s="8">
        <v>220</v>
      </c>
      <c r="F22" s="9">
        <f t="shared" si="0"/>
        <v>0</v>
      </c>
    </row>
    <row r="23" spans="1:6" s="1" customFormat="1" ht="28.5" customHeight="1" x14ac:dyDescent="0.45">
      <c r="A23" s="35" t="s">
        <v>5</v>
      </c>
      <c r="B23" s="36" t="s">
        <v>26</v>
      </c>
      <c r="C23" s="37" t="s">
        <v>7</v>
      </c>
      <c r="D23" s="38"/>
      <c r="E23" s="39">
        <v>70</v>
      </c>
      <c r="F23" s="40">
        <f t="shared" si="0"/>
        <v>0</v>
      </c>
    </row>
    <row r="24" spans="1:6" s="1" customFormat="1" ht="28.5" customHeight="1" x14ac:dyDescent="0.45">
      <c r="A24" s="5" t="s">
        <v>5</v>
      </c>
      <c r="B24" s="6" t="s">
        <v>27</v>
      </c>
      <c r="C24" s="7" t="s">
        <v>9</v>
      </c>
      <c r="D24" s="2"/>
      <c r="E24" s="8">
        <v>30</v>
      </c>
      <c r="F24" s="9">
        <f t="shared" si="0"/>
        <v>0</v>
      </c>
    </row>
    <row r="25" spans="1:6" s="1" customFormat="1" ht="28.5" customHeight="1" x14ac:dyDescent="0.45">
      <c r="A25" s="5" t="s">
        <v>5</v>
      </c>
      <c r="B25" s="6" t="s">
        <v>28</v>
      </c>
      <c r="C25" s="7" t="s">
        <v>24</v>
      </c>
      <c r="D25" s="2"/>
      <c r="E25" s="8">
        <v>4500</v>
      </c>
      <c r="F25" s="9">
        <f t="shared" si="0"/>
        <v>0</v>
      </c>
    </row>
    <row r="26" spans="1:6" s="1" customFormat="1" ht="28.5" customHeight="1" x14ac:dyDescent="0.45">
      <c r="A26" s="52" t="s">
        <v>29</v>
      </c>
      <c r="B26" s="52"/>
      <c r="C26" s="7" t="s">
        <v>9</v>
      </c>
      <c r="D26" s="2"/>
      <c r="E26" s="8">
        <v>40</v>
      </c>
      <c r="F26" s="9">
        <f t="shared" si="0"/>
        <v>0</v>
      </c>
    </row>
    <row r="27" spans="1:6" s="1" customFormat="1" ht="28.5" customHeight="1" x14ac:dyDescent="0.45">
      <c r="A27" s="52" t="s">
        <v>30</v>
      </c>
      <c r="B27" s="52"/>
      <c r="C27" s="7" t="s">
        <v>9</v>
      </c>
      <c r="D27" s="2"/>
      <c r="E27" s="8">
        <v>60</v>
      </c>
      <c r="F27" s="9">
        <f t="shared" si="0"/>
        <v>0</v>
      </c>
    </row>
    <row r="28" spans="1:6" s="1" customFormat="1" ht="28.5" customHeight="1" x14ac:dyDescent="0.45">
      <c r="A28" s="52" t="s">
        <v>31</v>
      </c>
      <c r="B28" s="52"/>
      <c r="C28" s="7" t="s">
        <v>9</v>
      </c>
      <c r="D28" s="2"/>
      <c r="E28" s="8">
        <v>75</v>
      </c>
      <c r="F28" s="9">
        <f t="shared" si="0"/>
        <v>0</v>
      </c>
    </row>
    <row r="29" spans="1:6" s="1" customFormat="1" ht="28.5" customHeight="1" x14ac:dyDescent="0.45">
      <c r="A29" s="52" t="s">
        <v>32</v>
      </c>
      <c r="B29" s="52"/>
      <c r="C29" s="7" t="s">
        <v>9</v>
      </c>
      <c r="D29" s="2"/>
      <c r="E29" s="8">
        <v>120</v>
      </c>
      <c r="F29" s="9">
        <f t="shared" si="0"/>
        <v>0</v>
      </c>
    </row>
    <row r="30" spans="1:6" s="1" customFormat="1" ht="28.5" customHeight="1" x14ac:dyDescent="0.45">
      <c r="A30" s="52" t="s">
        <v>178</v>
      </c>
      <c r="B30" s="52"/>
      <c r="C30" s="7" t="s">
        <v>9</v>
      </c>
      <c r="D30" s="2"/>
      <c r="E30" s="8">
        <v>140</v>
      </c>
      <c r="F30" s="9">
        <f>E30*D30</f>
        <v>0</v>
      </c>
    </row>
    <row r="31" spans="1:6" s="1" customFormat="1" ht="28.5" customHeight="1" x14ac:dyDescent="0.45">
      <c r="A31" s="53" t="s">
        <v>33</v>
      </c>
      <c r="B31" s="53"/>
      <c r="C31" s="7" t="s">
        <v>7</v>
      </c>
      <c r="D31" s="2"/>
      <c r="E31" s="8">
        <v>130</v>
      </c>
      <c r="F31" s="9">
        <f t="shared" si="0"/>
        <v>0</v>
      </c>
    </row>
    <row r="32" spans="1:6" s="1" customFormat="1" ht="28.5" customHeight="1" x14ac:dyDescent="0.45">
      <c r="A32" s="53" t="s">
        <v>34</v>
      </c>
      <c r="B32" s="53"/>
      <c r="C32" s="7" t="s">
        <v>7</v>
      </c>
      <c r="D32" s="2"/>
      <c r="E32" s="8">
        <v>310</v>
      </c>
      <c r="F32" s="9">
        <f t="shared" si="0"/>
        <v>0</v>
      </c>
    </row>
    <row r="33" spans="1:6" s="1" customFormat="1" ht="28.5" customHeight="1" x14ac:dyDescent="0.45">
      <c r="A33" s="53" t="s">
        <v>179</v>
      </c>
      <c r="B33" s="53"/>
      <c r="C33" s="7" t="s">
        <v>24</v>
      </c>
      <c r="D33" s="2"/>
      <c r="E33" s="8">
        <v>1250</v>
      </c>
      <c r="F33" s="9">
        <f t="shared" si="0"/>
        <v>0</v>
      </c>
    </row>
    <row r="34" spans="1:6" s="1" customFormat="1" ht="28.5" customHeight="1" x14ac:dyDescent="0.45">
      <c r="A34" s="53" t="s">
        <v>180</v>
      </c>
      <c r="B34" s="53"/>
      <c r="C34" s="7" t="s">
        <v>24</v>
      </c>
      <c r="D34" s="2"/>
      <c r="E34" s="8">
        <v>350</v>
      </c>
      <c r="F34" s="9">
        <f>E34*D34</f>
        <v>0</v>
      </c>
    </row>
    <row r="35" spans="1:6" s="1" customFormat="1" ht="28.5" customHeight="1" x14ac:dyDescent="0.45">
      <c r="A35" s="53" t="s">
        <v>35</v>
      </c>
      <c r="B35" s="53"/>
      <c r="C35" s="7" t="s">
        <v>7</v>
      </c>
      <c r="D35" s="2"/>
      <c r="E35" s="8">
        <v>460</v>
      </c>
      <c r="F35" s="9">
        <f t="shared" si="0"/>
        <v>0</v>
      </c>
    </row>
    <row r="36" spans="1:6" s="1" customFormat="1" ht="28.5" customHeight="1" x14ac:dyDescent="0.45">
      <c r="A36" s="53" t="s">
        <v>36</v>
      </c>
      <c r="B36" s="53"/>
      <c r="C36" s="7" t="s">
        <v>9</v>
      </c>
      <c r="D36" s="2"/>
      <c r="E36" s="8">
        <v>600</v>
      </c>
      <c r="F36" s="9">
        <f t="shared" si="0"/>
        <v>0</v>
      </c>
    </row>
    <row r="37" spans="1:6" s="1" customFormat="1" ht="28.5" customHeight="1" x14ac:dyDescent="0.45">
      <c r="A37" s="53" t="s">
        <v>37</v>
      </c>
      <c r="B37" s="53"/>
      <c r="C37" s="7" t="s">
        <v>9</v>
      </c>
      <c r="D37" s="2"/>
      <c r="E37" s="8">
        <v>1250</v>
      </c>
      <c r="F37" s="9">
        <f t="shared" si="0"/>
        <v>0</v>
      </c>
    </row>
    <row r="38" spans="1:6" s="1" customFormat="1" ht="28.5" customHeight="1" x14ac:dyDescent="0.45">
      <c r="A38" s="53" t="s">
        <v>38</v>
      </c>
      <c r="B38" s="53"/>
      <c r="C38" s="7" t="s">
        <v>9</v>
      </c>
      <c r="D38" s="2"/>
      <c r="E38" s="8">
        <v>120</v>
      </c>
      <c r="F38" s="9">
        <f t="shared" si="0"/>
        <v>0</v>
      </c>
    </row>
    <row r="39" spans="1:6" s="1" customFormat="1" ht="28.5" customHeight="1" x14ac:dyDescent="0.45">
      <c r="A39" s="53" t="s">
        <v>39</v>
      </c>
      <c r="B39" s="53"/>
      <c r="C39" s="7" t="s">
        <v>9</v>
      </c>
      <c r="D39" s="2"/>
      <c r="E39" s="8">
        <v>260</v>
      </c>
      <c r="F39" s="9">
        <f t="shared" ref="F39:F73" si="1">E39*D39</f>
        <v>0</v>
      </c>
    </row>
    <row r="40" spans="1:6" s="1" customFormat="1" ht="28.5" customHeight="1" x14ac:dyDescent="0.45">
      <c r="A40" s="53" t="s">
        <v>40</v>
      </c>
      <c r="B40" s="53"/>
      <c r="C40" s="7" t="s">
        <v>9</v>
      </c>
      <c r="D40" s="2"/>
      <c r="E40" s="8">
        <v>260</v>
      </c>
      <c r="F40" s="9">
        <f t="shared" si="1"/>
        <v>0</v>
      </c>
    </row>
    <row r="41" spans="1:6" s="1" customFormat="1" ht="28.5" customHeight="1" x14ac:dyDescent="0.45">
      <c r="A41" s="53" t="s">
        <v>41</v>
      </c>
      <c r="B41" s="53"/>
      <c r="C41" s="7" t="s">
        <v>9</v>
      </c>
      <c r="D41" s="2"/>
      <c r="E41" s="8">
        <v>420</v>
      </c>
      <c r="F41" s="9">
        <f t="shared" si="1"/>
        <v>0</v>
      </c>
    </row>
    <row r="42" spans="1:6" s="1" customFormat="1" ht="28.5" customHeight="1" x14ac:dyDescent="0.45">
      <c r="A42" s="53" t="s">
        <v>42</v>
      </c>
      <c r="B42" s="53"/>
      <c r="C42" s="7" t="s">
        <v>9</v>
      </c>
      <c r="D42" s="2"/>
      <c r="E42" s="8">
        <v>400</v>
      </c>
      <c r="F42" s="9">
        <f t="shared" si="1"/>
        <v>0</v>
      </c>
    </row>
    <row r="43" spans="1:6" s="1" customFormat="1" ht="28.5" customHeight="1" x14ac:dyDescent="0.45">
      <c r="A43" s="53" t="s">
        <v>43</v>
      </c>
      <c r="B43" s="53"/>
      <c r="C43" s="7" t="s">
        <v>9</v>
      </c>
      <c r="D43" s="2"/>
      <c r="E43" s="8">
        <v>850</v>
      </c>
      <c r="F43" s="9">
        <f t="shared" si="1"/>
        <v>0</v>
      </c>
    </row>
    <row r="44" spans="1:6" s="1" customFormat="1" ht="28.5" customHeight="1" x14ac:dyDescent="0.45">
      <c r="A44" s="53" t="s">
        <v>44</v>
      </c>
      <c r="B44" s="53"/>
      <c r="C44" s="7" t="s">
        <v>9</v>
      </c>
      <c r="D44" s="2"/>
      <c r="E44" s="8">
        <v>80</v>
      </c>
      <c r="F44" s="9">
        <f t="shared" si="1"/>
        <v>0</v>
      </c>
    </row>
    <row r="45" spans="1:6" s="1" customFormat="1" ht="28.5" customHeight="1" x14ac:dyDescent="0.45">
      <c r="A45" s="53" t="s">
        <v>45</v>
      </c>
      <c r="B45" s="53"/>
      <c r="C45" s="7" t="s">
        <v>7</v>
      </c>
      <c r="D45" s="2"/>
      <c r="E45" s="8">
        <v>65</v>
      </c>
      <c r="F45" s="9">
        <f t="shared" si="1"/>
        <v>0</v>
      </c>
    </row>
    <row r="46" spans="1:6" s="1" customFormat="1" ht="28.5" customHeight="1" x14ac:dyDescent="0.45">
      <c r="A46" s="54" t="s">
        <v>46</v>
      </c>
      <c r="B46" s="54"/>
      <c r="C46" s="7" t="s">
        <v>9</v>
      </c>
      <c r="D46" s="2"/>
      <c r="E46" s="8">
        <v>90</v>
      </c>
      <c r="F46" s="9">
        <f t="shared" si="1"/>
        <v>0</v>
      </c>
    </row>
    <row r="47" spans="1:6" s="1" customFormat="1" ht="28.5" customHeight="1" x14ac:dyDescent="0.45">
      <c r="A47" s="54" t="s">
        <v>181</v>
      </c>
      <c r="B47" s="54"/>
      <c r="C47" s="7" t="s">
        <v>7</v>
      </c>
      <c r="D47" s="2"/>
      <c r="E47" s="8">
        <v>120</v>
      </c>
      <c r="F47" s="9">
        <f t="shared" si="1"/>
        <v>0</v>
      </c>
    </row>
    <row r="48" spans="1:6" s="1" customFormat="1" ht="28.5" customHeight="1" x14ac:dyDescent="0.45">
      <c r="A48" s="54" t="s">
        <v>182</v>
      </c>
      <c r="B48" s="54"/>
      <c r="C48" s="7" t="s">
        <v>7</v>
      </c>
      <c r="D48" s="2"/>
      <c r="E48" s="8">
        <v>160</v>
      </c>
      <c r="F48" s="9">
        <f>E48*D48</f>
        <v>0</v>
      </c>
    </row>
    <row r="49" spans="1:6" s="1" customFormat="1" ht="28.5" customHeight="1" x14ac:dyDescent="0.45">
      <c r="A49" s="54" t="s">
        <v>183</v>
      </c>
      <c r="B49" s="54"/>
      <c r="C49" s="7" t="s">
        <v>7</v>
      </c>
      <c r="D49" s="2"/>
      <c r="E49" s="8"/>
      <c r="F49" s="9">
        <f>E49*D49</f>
        <v>0</v>
      </c>
    </row>
    <row r="50" spans="1:6" s="1" customFormat="1" ht="28.5" customHeight="1" x14ac:dyDescent="0.45">
      <c r="A50" s="53" t="s">
        <v>47</v>
      </c>
      <c r="B50" s="53"/>
      <c r="C50" s="7" t="s">
        <v>9</v>
      </c>
      <c r="D50" s="2"/>
      <c r="E50" s="8">
        <v>180</v>
      </c>
      <c r="F50" s="9">
        <f t="shared" si="1"/>
        <v>0</v>
      </c>
    </row>
    <row r="51" spans="1:6" s="1" customFormat="1" ht="28.5" customHeight="1" x14ac:dyDescent="0.45">
      <c r="A51" s="53" t="s">
        <v>48</v>
      </c>
      <c r="B51" s="53"/>
      <c r="C51" s="7" t="s">
        <v>9</v>
      </c>
      <c r="D51" s="2"/>
      <c r="E51" s="8">
        <v>210</v>
      </c>
      <c r="F51" s="9">
        <f t="shared" si="1"/>
        <v>0</v>
      </c>
    </row>
    <row r="52" spans="1:6" s="1" customFormat="1" ht="28.5" customHeight="1" x14ac:dyDescent="0.45">
      <c r="A52" s="53" t="s">
        <v>49</v>
      </c>
      <c r="B52" s="53"/>
      <c r="C52" s="7" t="s">
        <v>9</v>
      </c>
      <c r="D52" s="2"/>
      <c r="E52" s="8">
        <v>165</v>
      </c>
      <c r="F52" s="9">
        <f t="shared" si="1"/>
        <v>0</v>
      </c>
    </row>
    <row r="53" spans="1:6" s="1" customFormat="1" ht="28.5" customHeight="1" x14ac:dyDescent="0.45">
      <c r="A53" s="53" t="s">
        <v>50</v>
      </c>
      <c r="B53" s="53"/>
      <c r="C53" s="7" t="s">
        <v>9</v>
      </c>
      <c r="D53" s="2"/>
      <c r="E53" s="8">
        <v>220</v>
      </c>
      <c r="F53" s="9">
        <f t="shared" si="1"/>
        <v>0</v>
      </c>
    </row>
    <row r="54" spans="1:6" s="1" customFormat="1" ht="46.4" customHeight="1" x14ac:dyDescent="0.45">
      <c r="A54" s="11" t="s">
        <v>51</v>
      </c>
      <c r="B54" s="6" t="s">
        <v>14</v>
      </c>
      <c r="C54" s="7" t="s">
        <v>9</v>
      </c>
      <c r="D54" s="2"/>
      <c r="E54" s="8">
        <v>125</v>
      </c>
      <c r="F54" s="9">
        <f t="shared" si="1"/>
        <v>0</v>
      </c>
    </row>
    <row r="55" spans="1:6" s="1" customFormat="1" ht="46.4" customHeight="1" x14ac:dyDescent="0.45">
      <c r="A55" s="11" t="s">
        <v>51</v>
      </c>
      <c r="B55" s="6" t="s">
        <v>52</v>
      </c>
      <c r="C55" s="7" t="s">
        <v>9</v>
      </c>
      <c r="D55" s="2"/>
      <c r="E55" s="8">
        <v>160</v>
      </c>
      <c r="F55" s="9">
        <f t="shared" si="1"/>
        <v>0</v>
      </c>
    </row>
    <row r="56" spans="1:6" s="1" customFormat="1" ht="46.4" customHeight="1" x14ac:dyDescent="0.45">
      <c r="A56" s="11" t="s">
        <v>51</v>
      </c>
      <c r="B56" s="6" t="s">
        <v>53</v>
      </c>
      <c r="C56" s="7" t="s">
        <v>9</v>
      </c>
      <c r="D56" s="2"/>
      <c r="E56" s="8">
        <v>95</v>
      </c>
      <c r="F56" s="9">
        <f t="shared" si="1"/>
        <v>0</v>
      </c>
    </row>
    <row r="57" spans="1:6" s="1" customFormat="1" ht="46.4" customHeight="1" x14ac:dyDescent="0.45">
      <c r="A57" s="11" t="s">
        <v>51</v>
      </c>
      <c r="B57" s="6" t="s">
        <v>54</v>
      </c>
      <c r="C57" s="7" t="s">
        <v>9</v>
      </c>
      <c r="D57" s="2"/>
      <c r="E57" s="8">
        <v>200</v>
      </c>
      <c r="F57" s="9">
        <f t="shared" si="1"/>
        <v>0</v>
      </c>
    </row>
    <row r="58" spans="1:6" s="1" customFormat="1" ht="46.4" customHeight="1" x14ac:dyDescent="0.45">
      <c r="A58" s="11" t="s">
        <v>51</v>
      </c>
      <c r="B58" s="6" t="s">
        <v>55</v>
      </c>
      <c r="C58" s="7" t="s">
        <v>9</v>
      </c>
      <c r="D58" s="2"/>
      <c r="E58" s="8">
        <v>250</v>
      </c>
      <c r="F58" s="9">
        <f t="shared" si="1"/>
        <v>0</v>
      </c>
    </row>
    <row r="59" spans="1:6" s="1" customFormat="1" ht="46.4" customHeight="1" x14ac:dyDescent="0.45">
      <c r="A59" s="11" t="s">
        <v>51</v>
      </c>
      <c r="B59" s="6" t="s">
        <v>56</v>
      </c>
      <c r="C59" s="7" t="s">
        <v>7</v>
      </c>
      <c r="D59" s="2"/>
      <c r="E59" s="8">
        <v>140</v>
      </c>
      <c r="F59" s="9">
        <f t="shared" si="1"/>
        <v>0</v>
      </c>
    </row>
    <row r="60" spans="1:6" s="1" customFormat="1" ht="46.4" customHeight="1" x14ac:dyDescent="0.45">
      <c r="A60" s="11" t="s">
        <v>51</v>
      </c>
      <c r="B60" s="6" t="s">
        <v>57</v>
      </c>
      <c r="C60" s="7" t="s">
        <v>9</v>
      </c>
      <c r="D60" s="2"/>
      <c r="E60" s="8">
        <v>240</v>
      </c>
      <c r="F60" s="9">
        <f t="shared" si="1"/>
        <v>0</v>
      </c>
    </row>
    <row r="61" spans="1:6" s="1" customFormat="1" ht="28.5" customHeight="1" x14ac:dyDescent="0.45">
      <c r="A61" s="53" t="s">
        <v>58</v>
      </c>
      <c r="B61" s="53"/>
      <c r="C61" s="7" t="s">
        <v>9</v>
      </c>
      <c r="D61" s="2"/>
      <c r="E61" s="8">
        <v>185</v>
      </c>
      <c r="F61" s="9">
        <f t="shared" si="1"/>
        <v>0</v>
      </c>
    </row>
    <row r="62" spans="1:6" s="1" customFormat="1" ht="28.5" customHeight="1" x14ac:dyDescent="0.45">
      <c r="A62" s="53" t="s">
        <v>59</v>
      </c>
      <c r="B62" s="53"/>
      <c r="C62" s="7" t="s">
        <v>7</v>
      </c>
      <c r="D62" s="12"/>
      <c r="E62" s="13">
        <v>135</v>
      </c>
      <c r="F62" s="9">
        <f t="shared" si="1"/>
        <v>0</v>
      </c>
    </row>
    <row r="63" spans="1:6" s="1" customFormat="1" ht="28.5" customHeight="1" x14ac:dyDescent="0.45">
      <c r="A63" s="53" t="s">
        <v>60</v>
      </c>
      <c r="B63" s="53"/>
      <c r="C63" s="7" t="s">
        <v>7</v>
      </c>
      <c r="D63" s="12"/>
      <c r="E63" s="13">
        <v>210</v>
      </c>
      <c r="F63" s="9">
        <f t="shared" si="1"/>
        <v>0</v>
      </c>
    </row>
    <row r="64" spans="1:6" s="1" customFormat="1" ht="28.5" customHeight="1" x14ac:dyDescent="0.45">
      <c r="A64" s="55" t="s">
        <v>61</v>
      </c>
      <c r="B64" s="55"/>
      <c r="C64" s="37" t="s">
        <v>7</v>
      </c>
      <c r="D64" s="41"/>
      <c r="E64" s="39">
        <v>140</v>
      </c>
      <c r="F64" s="40">
        <f t="shared" si="1"/>
        <v>0</v>
      </c>
    </row>
    <row r="65" spans="1:6" s="1" customFormat="1" ht="28.5" customHeight="1" x14ac:dyDescent="0.45">
      <c r="A65" s="53" t="s">
        <v>62</v>
      </c>
      <c r="B65" s="53"/>
      <c r="C65" s="7" t="s">
        <v>7</v>
      </c>
      <c r="D65" s="12"/>
      <c r="E65" s="13">
        <v>60</v>
      </c>
      <c r="F65" s="9">
        <f t="shared" si="1"/>
        <v>0</v>
      </c>
    </row>
    <row r="66" spans="1:6" s="1" customFormat="1" ht="28.5" customHeight="1" x14ac:dyDescent="0.45">
      <c r="A66" s="56" t="s">
        <v>63</v>
      </c>
      <c r="B66" s="56"/>
      <c r="C66" s="7" t="s">
        <v>7</v>
      </c>
      <c r="D66" s="2"/>
      <c r="E66" s="8">
        <v>310</v>
      </c>
      <c r="F66" s="9">
        <f t="shared" si="1"/>
        <v>0</v>
      </c>
    </row>
    <row r="67" spans="1:6" s="1" customFormat="1" ht="28.5" customHeight="1" x14ac:dyDescent="0.45">
      <c r="A67" s="56" t="s">
        <v>64</v>
      </c>
      <c r="B67" s="56"/>
      <c r="C67" s="7" t="s">
        <v>65</v>
      </c>
      <c r="D67" s="2"/>
      <c r="E67" s="8">
        <v>380</v>
      </c>
      <c r="F67" s="9">
        <f t="shared" si="1"/>
        <v>0</v>
      </c>
    </row>
    <row r="68" spans="1:6" s="1" customFormat="1" ht="28.5" customHeight="1" x14ac:dyDescent="0.45">
      <c r="A68" s="56" t="s">
        <v>66</v>
      </c>
      <c r="B68" s="56"/>
      <c r="C68" s="7" t="s">
        <v>65</v>
      </c>
      <c r="D68" s="2"/>
      <c r="E68" s="8">
        <v>160</v>
      </c>
      <c r="F68" s="9">
        <f t="shared" si="1"/>
        <v>0</v>
      </c>
    </row>
    <row r="69" spans="1:6" s="1" customFormat="1" ht="28.5" customHeight="1" x14ac:dyDescent="0.45">
      <c r="A69" s="56" t="s">
        <v>67</v>
      </c>
      <c r="B69" s="56"/>
      <c r="C69" s="14" t="s">
        <v>7</v>
      </c>
      <c r="D69" s="2"/>
      <c r="E69" s="15">
        <v>570</v>
      </c>
      <c r="F69" s="9">
        <f t="shared" si="1"/>
        <v>0</v>
      </c>
    </row>
    <row r="70" spans="1:6" s="1" customFormat="1" ht="28.5" customHeight="1" x14ac:dyDescent="0.45">
      <c r="A70" s="56" t="s">
        <v>68</v>
      </c>
      <c r="B70" s="56"/>
      <c r="C70" s="14" t="s">
        <v>7</v>
      </c>
      <c r="D70" s="2"/>
      <c r="E70" s="15">
        <v>620</v>
      </c>
      <c r="F70" s="9">
        <f t="shared" si="1"/>
        <v>0</v>
      </c>
    </row>
    <row r="71" spans="1:6" s="1" customFormat="1" ht="28.5" customHeight="1" x14ac:dyDescent="0.45">
      <c r="A71" s="56" t="s">
        <v>187</v>
      </c>
      <c r="B71" s="56"/>
      <c r="C71" s="14" t="s">
        <v>7</v>
      </c>
      <c r="D71" s="2"/>
      <c r="E71" s="15">
        <v>750</v>
      </c>
      <c r="F71" s="9">
        <f>E71*D71</f>
        <v>0</v>
      </c>
    </row>
    <row r="72" spans="1:6" s="1" customFormat="1" ht="28.5" customHeight="1" x14ac:dyDescent="0.45">
      <c r="A72" s="56" t="s">
        <v>69</v>
      </c>
      <c r="B72" s="56"/>
      <c r="C72" s="14" t="s">
        <v>7</v>
      </c>
      <c r="D72" s="2"/>
      <c r="E72" s="15">
        <v>385</v>
      </c>
      <c r="F72" s="9">
        <f t="shared" si="1"/>
        <v>0</v>
      </c>
    </row>
    <row r="73" spans="1:6" s="1" customFormat="1" ht="28.5" customHeight="1" x14ac:dyDescent="0.45">
      <c r="A73" s="56" t="s">
        <v>70</v>
      </c>
      <c r="B73" s="56"/>
      <c r="C73" s="14" t="s">
        <v>7</v>
      </c>
      <c r="D73" s="2"/>
      <c r="E73" s="15">
        <v>410</v>
      </c>
      <c r="F73" s="9">
        <f t="shared" si="1"/>
        <v>0</v>
      </c>
    </row>
    <row r="74" spans="1:6" s="1" customFormat="1" ht="28.5" customHeight="1" x14ac:dyDescent="0.45">
      <c r="A74" s="56" t="s">
        <v>71</v>
      </c>
      <c r="B74" s="56"/>
      <c r="C74" s="7" t="s">
        <v>7</v>
      </c>
      <c r="D74" s="2"/>
      <c r="E74" s="8">
        <v>375</v>
      </c>
      <c r="F74" s="9">
        <f t="shared" ref="F74:F105" si="2">E74*D74</f>
        <v>0</v>
      </c>
    </row>
    <row r="75" spans="1:6" s="1" customFormat="1" ht="28.5" customHeight="1" x14ac:dyDescent="0.45">
      <c r="A75" s="57" t="s">
        <v>72</v>
      </c>
      <c r="B75" s="57"/>
      <c r="C75" s="42" t="s">
        <v>9</v>
      </c>
      <c r="D75" s="43"/>
      <c r="E75" s="44">
        <v>175</v>
      </c>
      <c r="F75" s="45">
        <f t="shared" si="2"/>
        <v>0</v>
      </c>
    </row>
    <row r="76" spans="1:6" s="1" customFormat="1" ht="28.5" customHeight="1" x14ac:dyDescent="0.45">
      <c r="A76" s="5" t="s">
        <v>73</v>
      </c>
      <c r="B76" s="10" t="s">
        <v>13</v>
      </c>
      <c r="C76" s="7" t="s">
        <v>9</v>
      </c>
      <c r="D76" s="2"/>
      <c r="E76" s="13">
        <v>120</v>
      </c>
      <c r="F76" s="9">
        <f t="shared" si="2"/>
        <v>0</v>
      </c>
    </row>
    <row r="77" spans="1:6" s="1" customFormat="1" ht="28.5" customHeight="1" x14ac:dyDescent="0.45">
      <c r="A77" s="5" t="s">
        <v>73</v>
      </c>
      <c r="B77" s="6" t="s">
        <v>74</v>
      </c>
      <c r="C77" s="7" t="s">
        <v>9</v>
      </c>
      <c r="D77" s="2"/>
      <c r="E77" s="8">
        <v>230</v>
      </c>
      <c r="F77" s="9">
        <f t="shared" si="2"/>
        <v>0</v>
      </c>
    </row>
    <row r="78" spans="1:6" s="1" customFormat="1" ht="28.5" customHeight="1" x14ac:dyDescent="0.45">
      <c r="A78" s="5" t="s">
        <v>73</v>
      </c>
      <c r="B78" s="6" t="s">
        <v>75</v>
      </c>
      <c r="C78" s="7" t="s">
        <v>9</v>
      </c>
      <c r="D78" s="2"/>
      <c r="E78" s="8">
        <v>350</v>
      </c>
      <c r="F78" s="9">
        <f t="shared" si="2"/>
        <v>0</v>
      </c>
    </row>
    <row r="79" spans="1:6" s="1" customFormat="1" ht="28.5" customHeight="1" x14ac:dyDescent="0.45">
      <c r="A79" s="5" t="s">
        <v>73</v>
      </c>
      <c r="B79" s="6" t="s">
        <v>176</v>
      </c>
      <c r="C79" s="7" t="s">
        <v>9</v>
      </c>
      <c r="D79" s="2"/>
      <c r="E79" s="8">
        <v>450</v>
      </c>
      <c r="F79" s="9">
        <f>E79*D79</f>
        <v>0</v>
      </c>
    </row>
    <row r="80" spans="1:6" s="1" customFormat="1" ht="28.5" customHeight="1" x14ac:dyDescent="0.45">
      <c r="A80" s="5" t="s">
        <v>73</v>
      </c>
      <c r="B80" s="6" t="s">
        <v>76</v>
      </c>
      <c r="C80" s="7" t="s">
        <v>9</v>
      </c>
      <c r="D80" s="2"/>
      <c r="E80" s="8">
        <v>320</v>
      </c>
      <c r="F80" s="9">
        <f t="shared" si="2"/>
        <v>0</v>
      </c>
    </row>
    <row r="81" spans="1:6" s="1" customFormat="1" ht="28.5" customHeight="1" x14ac:dyDescent="0.45">
      <c r="A81" s="5" t="s">
        <v>73</v>
      </c>
      <c r="B81" s="6" t="s">
        <v>184</v>
      </c>
      <c r="C81" s="7" t="s">
        <v>9</v>
      </c>
      <c r="D81" s="2"/>
      <c r="E81" s="8">
        <v>1200</v>
      </c>
      <c r="F81" s="9">
        <f t="shared" si="2"/>
        <v>0</v>
      </c>
    </row>
    <row r="82" spans="1:6" s="1" customFormat="1" ht="28.5" customHeight="1" x14ac:dyDescent="0.45">
      <c r="A82" s="5" t="s">
        <v>73</v>
      </c>
      <c r="B82" s="6" t="s">
        <v>77</v>
      </c>
      <c r="C82" s="7" t="s">
        <v>9</v>
      </c>
      <c r="D82" s="2"/>
      <c r="E82" s="8">
        <v>760</v>
      </c>
      <c r="F82" s="9">
        <f t="shared" si="2"/>
        <v>0</v>
      </c>
    </row>
    <row r="83" spans="1:6" s="1" customFormat="1" ht="28.5" customHeight="1" x14ac:dyDescent="0.45">
      <c r="A83" s="5" t="s">
        <v>73</v>
      </c>
      <c r="B83" s="6" t="s">
        <v>78</v>
      </c>
      <c r="C83" s="7" t="s">
        <v>9</v>
      </c>
      <c r="D83" s="2"/>
      <c r="E83" s="8">
        <v>620</v>
      </c>
      <c r="F83" s="9">
        <f t="shared" si="2"/>
        <v>0</v>
      </c>
    </row>
    <row r="84" spans="1:6" s="1" customFormat="1" ht="28.5" customHeight="1" x14ac:dyDescent="0.45">
      <c r="A84" s="5" t="s">
        <v>73</v>
      </c>
      <c r="B84" s="6" t="s">
        <v>79</v>
      </c>
      <c r="C84" s="7" t="s">
        <v>9</v>
      </c>
      <c r="D84" s="2"/>
      <c r="E84" s="8">
        <v>420</v>
      </c>
      <c r="F84" s="9">
        <f t="shared" si="2"/>
        <v>0</v>
      </c>
    </row>
    <row r="85" spans="1:6" s="1" customFormat="1" ht="28.5" customHeight="1" x14ac:dyDescent="0.45">
      <c r="A85" s="5" t="s">
        <v>73</v>
      </c>
      <c r="B85" s="6" t="s">
        <v>80</v>
      </c>
      <c r="C85" s="7" t="s">
        <v>9</v>
      </c>
      <c r="D85" s="2"/>
      <c r="E85" s="8">
        <v>620</v>
      </c>
      <c r="F85" s="9">
        <f t="shared" si="2"/>
        <v>0</v>
      </c>
    </row>
    <row r="86" spans="1:6" s="1" customFormat="1" ht="28.5" customHeight="1" x14ac:dyDescent="0.45">
      <c r="A86" s="5" t="s">
        <v>73</v>
      </c>
      <c r="B86" s="6" t="s">
        <v>174</v>
      </c>
      <c r="C86" s="7" t="s">
        <v>9</v>
      </c>
      <c r="D86" s="2"/>
      <c r="E86" s="8">
        <v>1740</v>
      </c>
      <c r="F86" s="9">
        <f t="shared" si="2"/>
        <v>0</v>
      </c>
    </row>
    <row r="87" spans="1:6" s="1" customFormat="1" ht="28.5" customHeight="1" x14ac:dyDescent="0.45">
      <c r="A87" s="5" t="s">
        <v>73</v>
      </c>
      <c r="B87" s="6" t="s">
        <v>175</v>
      </c>
      <c r="C87" s="7" t="s">
        <v>9</v>
      </c>
      <c r="D87" s="2"/>
      <c r="E87" s="8">
        <v>1450</v>
      </c>
      <c r="F87" s="9">
        <f>E87*D87</f>
        <v>0</v>
      </c>
    </row>
    <row r="88" spans="1:6" s="1" customFormat="1" ht="28.5" customHeight="1" x14ac:dyDescent="0.45">
      <c r="A88" s="5" t="s">
        <v>73</v>
      </c>
      <c r="B88" s="6" t="s">
        <v>81</v>
      </c>
      <c r="C88" s="7" t="s">
        <v>9</v>
      </c>
      <c r="D88" s="2"/>
      <c r="E88" s="8">
        <v>490</v>
      </c>
      <c r="F88" s="9">
        <f t="shared" si="2"/>
        <v>0</v>
      </c>
    </row>
    <row r="89" spans="1:6" s="1" customFormat="1" ht="28.5" customHeight="1" x14ac:dyDescent="0.45">
      <c r="A89" s="5" t="s">
        <v>73</v>
      </c>
      <c r="B89" s="6" t="s">
        <v>82</v>
      </c>
      <c r="C89" s="7" t="s">
        <v>9</v>
      </c>
      <c r="D89" s="2"/>
      <c r="E89" s="8">
        <v>180</v>
      </c>
      <c r="F89" s="9">
        <f t="shared" si="2"/>
        <v>0</v>
      </c>
    </row>
    <row r="90" spans="1:6" s="1" customFormat="1" ht="28.5" customHeight="1" x14ac:dyDescent="0.45">
      <c r="A90" s="54" t="s">
        <v>83</v>
      </c>
      <c r="B90" s="54"/>
      <c r="C90" s="7" t="s">
        <v>9</v>
      </c>
      <c r="D90" s="2"/>
      <c r="E90" s="8">
        <v>110</v>
      </c>
      <c r="F90" s="9">
        <f t="shared" si="2"/>
        <v>0</v>
      </c>
    </row>
    <row r="91" spans="1:6" s="1" customFormat="1" ht="28.5" customHeight="1" x14ac:dyDescent="0.45">
      <c r="A91" s="54" t="s">
        <v>84</v>
      </c>
      <c r="B91" s="54"/>
      <c r="C91" s="7" t="s">
        <v>7</v>
      </c>
      <c r="D91" s="2"/>
      <c r="E91" s="8">
        <v>380</v>
      </c>
      <c r="F91" s="9">
        <f t="shared" si="2"/>
        <v>0</v>
      </c>
    </row>
    <row r="92" spans="1:6" s="1" customFormat="1" ht="28.5" customHeight="1" x14ac:dyDescent="0.45">
      <c r="A92" s="54" t="s">
        <v>85</v>
      </c>
      <c r="B92" s="54"/>
      <c r="C92" s="7" t="s">
        <v>7</v>
      </c>
      <c r="D92" s="2"/>
      <c r="E92" s="8">
        <v>680</v>
      </c>
      <c r="F92" s="9">
        <f t="shared" si="2"/>
        <v>0</v>
      </c>
    </row>
    <row r="93" spans="1:6" s="1" customFormat="1" ht="28.5" customHeight="1" x14ac:dyDescent="0.45">
      <c r="A93" s="54" t="s">
        <v>86</v>
      </c>
      <c r="B93" s="54"/>
      <c r="C93" s="7" t="s">
        <v>24</v>
      </c>
      <c r="D93" s="2"/>
      <c r="E93" s="8">
        <v>1650</v>
      </c>
      <c r="F93" s="9">
        <f t="shared" si="2"/>
        <v>0</v>
      </c>
    </row>
    <row r="94" spans="1:6" s="1" customFormat="1" ht="28.5" customHeight="1" x14ac:dyDescent="0.45">
      <c r="A94" s="54" t="s">
        <v>87</v>
      </c>
      <c r="B94" s="54"/>
      <c r="C94" s="7" t="s">
        <v>7</v>
      </c>
      <c r="D94" s="2"/>
      <c r="E94" s="8">
        <v>45</v>
      </c>
      <c r="F94" s="9">
        <f t="shared" si="2"/>
        <v>0</v>
      </c>
    </row>
    <row r="95" spans="1:6" s="1" customFormat="1" ht="28.5" customHeight="1" x14ac:dyDescent="0.45">
      <c r="A95" s="54" t="s">
        <v>88</v>
      </c>
      <c r="B95" s="54"/>
      <c r="C95" s="7" t="s">
        <v>7</v>
      </c>
      <c r="D95" s="2"/>
      <c r="E95" s="8">
        <v>220</v>
      </c>
      <c r="F95" s="9">
        <f t="shared" si="2"/>
        <v>0</v>
      </c>
    </row>
    <row r="96" spans="1:6" s="1" customFormat="1" ht="28.5" customHeight="1" x14ac:dyDescent="0.45">
      <c r="A96" s="54" t="s">
        <v>89</v>
      </c>
      <c r="B96" s="54"/>
      <c r="C96" s="7" t="s">
        <v>7</v>
      </c>
      <c r="D96" s="2"/>
      <c r="E96" s="8">
        <v>350</v>
      </c>
      <c r="F96" s="9">
        <f t="shared" si="2"/>
        <v>0</v>
      </c>
    </row>
    <row r="97" spans="1:6" s="1" customFormat="1" ht="28.5" customHeight="1" x14ac:dyDescent="0.45">
      <c r="A97" s="54" t="s">
        <v>90</v>
      </c>
      <c r="B97" s="54"/>
      <c r="C97" s="7" t="s">
        <v>7</v>
      </c>
      <c r="D97" s="2"/>
      <c r="E97" s="8">
        <v>480</v>
      </c>
      <c r="F97" s="9">
        <f t="shared" si="2"/>
        <v>0</v>
      </c>
    </row>
    <row r="98" spans="1:6" s="1" customFormat="1" ht="28.5" customHeight="1" x14ac:dyDescent="0.45">
      <c r="A98" s="54" t="s">
        <v>91</v>
      </c>
      <c r="B98" s="54"/>
      <c r="C98" s="7" t="s">
        <v>7</v>
      </c>
      <c r="D98" s="2"/>
      <c r="E98" s="8">
        <v>1800</v>
      </c>
      <c r="F98" s="9">
        <f t="shared" si="2"/>
        <v>0</v>
      </c>
    </row>
    <row r="99" spans="1:6" s="1" customFormat="1" ht="28.5" customHeight="1" x14ac:dyDescent="0.45">
      <c r="A99" s="54" t="s">
        <v>92</v>
      </c>
      <c r="B99" s="54"/>
      <c r="C99" s="7" t="s">
        <v>7</v>
      </c>
      <c r="D99" s="2"/>
      <c r="E99" s="8">
        <v>1800</v>
      </c>
      <c r="F99" s="9">
        <f t="shared" si="2"/>
        <v>0</v>
      </c>
    </row>
    <row r="100" spans="1:6" s="1" customFormat="1" ht="28.5" customHeight="1" x14ac:dyDescent="0.45">
      <c r="A100" s="54" t="s">
        <v>185</v>
      </c>
      <c r="B100" s="54"/>
      <c r="C100" s="7" t="s">
        <v>7</v>
      </c>
      <c r="D100" s="2"/>
      <c r="E100" s="8">
        <v>155</v>
      </c>
      <c r="F100" s="9">
        <f t="shared" si="2"/>
        <v>0</v>
      </c>
    </row>
    <row r="101" spans="1:6" s="1" customFormat="1" ht="28.5" customHeight="1" x14ac:dyDescent="0.45">
      <c r="A101" s="54" t="s">
        <v>93</v>
      </c>
      <c r="B101" s="54"/>
      <c r="C101" s="7" t="s">
        <v>7</v>
      </c>
      <c r="D101" s="2"/>
      <c r="E101" s="8">
        <v>220</v>
      </c>
      <c r="F101" s="9">
        <f t="shared" si="2"/>
        <v>0</v>
      </c>
    </row>
    <row r="102" spans="1:6" s="1" customFormat="1" ht="28.5" customHeight="1" x14ac:dyDescent="0.45">
      <c r="A102" s="54" t="s">
        <v>94</v>
      </c>
      <c r="B102" s="54"/>
      <c r="C102" s="7" t="s">
        <v>7</v>
      </c>
      <c r="D102" s="2"/>
      <c r="E102" s="8">
        <v>440</v>
      </c>
      <c r="F102" s="9">
        <f t="shared" si="2"/>
        <v>0</v>
      </c>
    </row>
    <row r="103" spans="1:6" s="1" customFormat="1" ht="46.4" customHeight="1" x14ac:dyDescent="0.45">
      <c r="A103" s="58" t="s">
        <v>95</v>
      </c>
      <c r="B103" s="58"/>
      <c r="C103" s="7" t="s">
        <v>7</v>
      </c>
      <c r="D103" s="2"/>
      <c r="E103" s="8">
        <v>275</v>
      </c>
      <c r="F103" s="9">
        <f t="shared" si="2"/>
        <v>0</v>
      </c>
    </row>
    <row r="104" spans="1:6" s="1" customFormat="1" ht="46.4" customHeight="1" x14ac:dyDescent="0.45">
      <c r="A104" s="58" t="s">
        <v>96</v>
      </c>
      <c r="B104" s="58"/>
      <c r="C104" s="7" t="s">
        <v>7</v>
      </c>
      <c r="D104" s="2"/>
      <c r="E104" s="8">
        <v>290</v>
      </c>
      <c r="F104" s="9">
        <f t="shared" si="2"/>
        <v>0</v>
      </c>
    </row>
    <row r="105" spans="1:6" s="1" customFormat="1" ht="46.4" customHeight="1" x14ac:dyDescent="0.45">
      <c r="A105" s="58" t="s">
        <v>97</v>
      </c>
      <c r="B105" s="58"/>
      <c r="C105" s="7" t="s">
        <v>7</v>
      </c>
      <c r="D105" s="2"/>
      <c r="E105" s="8">
        <v>330</v>
      </c>
      <c r="F105" s="9">
        <f t="shared" si="2"/>
        <v>0</v>
      </c>
    </row>
    <row r="106" spans="1:6" s="1" customFormat="1" ht="46.4" customHeight="1" x14ac:dyDescent="0.45">
      <c r="A106" s="58" t="s">
        <v>98</v>
      </c>
      <c r="B106" s="58"/>
      <c r="C106" s="7" t="s">
        <v>7</v>
      </c>
      <c r="D106" s="2"/>
      <c r="E106" s="8">
        <v>660</v>
      </c>
      <c r="F106" s="9">
        <f t="shared" ref="F106:F135" si="3">E106*D106</f>
        <v>0</v>
      </c>
    </row>
    <row r="107" spans="1:6" s="1" customFormat="1" ht="28.5" customHeight="1" x14ac:dyDescent="0.45">
      <c r="A107" s="54"/>
      <c r="B107" s="54"/>
      <c r="C107" s="7" t="s">
        <v>24</v>
      </c>
      <c r="D107" s="2"/>
      <c r="E107" s="8">
        <v>450</v>
      </c>
      <c r="F107" s="9">
        <f t="shared" si="3"/>
        <v>0</v>
      </c>
    </row>
    <row r="108" spans="1:6" s="1" customFormat="1" ht="28.5" customHeight="1" x14ac:dyDescent="0.45">
      <c r="A108" s="54" t="s">
        <v>186</v>
      </c>
      <c r="B108" s="54"/>
      <c r="C108" s="7" t="s">
        <v>7</v>
      </c>
      <c r="D108" s="2"/>
      <c r="E108" s="8">
        <v>350</v>
      </c>
      <c r="F108" s="9">
        <f t="shared" si="3"/>
        <v>0</v>
      </c>
    </row>
    <row r="109" spans="1:6" s="1" customFormat="1" ht="28.5" customHeight="1" x14ac:dyDescent="0.45">
      <c r="A109" s="53" t="s">
        <v>99</v>
      </c>
      <c r="B109" s="53"/>
      <c r="C109" s="7" t="s">
        <v>7</v>
      </c>
      <c r="D109" s="2"/>
      <c r="E109" s="8">
        <v>350</v>
      </c>
      <c r="F109" s="9">
        <f t="shared" si="3"/>
        <v>0</v>
      </c>
    </row>
    <row r="110" spans="1:6" s="1" customFormat="1" ht="28.5" customHeight="1" x14ac:dyDescent="0.45">
      <c r="A110" s="53" t="s">
        <v>100</v>
      </c>
      <c r="B110" s="53"/>
      <c r="C110" s="7" t="s">
        <v>7</v>
      </c>
      <c r="D110" s="2"/>
      <c r="E110" s="8">
        <v>110</v>
      </c>
      <c r="F110" s="9">
        <f t="shared" si="3"/>
        <v>0</v>
      </c>
    </row>
    <row r="111" spans="1:6" s="1" customFormat="1" ht="28.5" customHeight="1" x14ac:dyDescent="0.45">
      <c r="A111" s="53" t="s">
        <v>101</v>
      </c>
      <c r="B111" s="53"/>
      <c r="C111" s="7" t="s">
        <v>7</v>
      </c>
      <c r="D111" s="2"/>
      <c r="E111" s="8">
        <v>620</v>
      </c>
      <c r="F111" s="9">
        <f t="shared" si="3"/>
        <v>0</v>
      </c>
    </row>
    <row r="112" spans="1:6" s="1" customFormat="1" ht="28.5" customHeight="1" x14ac:dyDescent="0.45">
      <c r="A112" s="5" t="s">
        <v>102</v>
      </c>
      <c r="B112" s="10" t="s">
        <v>103</v>
      </c>
      <c r="C112" s="7" t="s">
        <v>7</v>
      </c>
      <c r="D112" s="2"/>
      <c r="E112" s="8">
        <v>310</v>
      </c>
      <c r="F112" s="9">
        <f t="shared" si="3"/>
        <v>0</v>
      </c>
    </row>
    <row r="113" spans="1:6" s="1" customFormat="1" ht="28.5" customHeight="1" x14ac:dyDescent="0.45">
      <c r="A113" s="5" t="s">
        <v>102</v>
      </c>
      <c r="B113" s="10" t="s">
        <v>104</v>
      </c>
      <c r="C113" s="7" t="s">
        <v>7</v>
      </c>
      <c r="D113" s="2"/>
      <c r="E113" s="8">
        <v>460</v>
      </c>
      <c r="F113" s="9">
        <f t="shared" si="3"/>
        <v>0</v>
      </c>
    </row>
    <row r="114" spans="1:6" s="1" customFormat="1" ht="28.5" customHeight="1" x14ac:dyDescent="0.45">
      <c r="A114" s="5" t="s">
        <v>102</v>
      </c>
      <c r="B114" s="10" t="s">
        <v>105</v>
      </c>
      <c r="C114" s="7" t="s">
        <v>7</v>
      </c>
      <c r="D114" s="2"/>
      <c r="E114" s="8">
        <v>355</v>
      </c>
      <c r="F114" s="9">
        <f t="shared" si="3"/>
        <v>0</v>
      </c>
    </row>
    <row r="115" spans="1:6" s="1" customFormat="1" ht="28.5" customHeight="1" x14ac:dyDescent="0.45">
      <c r="A115" s="5" t="s">
        <v>102</v>
      </c>
      <c r="B115" s="10" t="s">
        <v>106</v>
      </c>
      <c r="C115" s="7" t="s">
        <v>24</v>
      </c>
      <c r="D115" s="2"/>
      <c r="E115" s="8">
        <v>4200</v>
      </c>
      <c r="F115" s="9">
        <f t="shared" si="3"/>
        <v>0</v>
      </c>
    </row>
    <row r="116" spans="1:6" s="1" customFormat="1" ht="28.5" customHeight="1" x14ac:dyDescent="0.45">
      <c r="A116" s="5" t="s">
        <v>102</v>
      </c>
      <c r="B116" s="10" t="s">
        <v>107</v>
      </c>
      <c r="C116" s="7" t="s">
        <v>24</v>
      </c>
      <c r="D116" s="2"/>
      <c r="E116" s="8">
        <v>5500</v>
      </c>
      <c r="F116" s="9">
        <f t="shared" si="3"/>
        <v>0</v>
      </c>
    </row>
    <row r="117" spans="1:6" s="1" customFormat="1" ht="28.5" customHeight="1" x14ac:dyDescent="0.45">
      <c r="A117" s="5" t="s">
        <v>102</v>
      </c>
      <c r="B117" s="10" t="s">
        <v>108</v>
      </c>
      <c r="C117" s="7" t="s">
        <v>24</v>
      </c>
      <c r="D117" s="2"/>
      <c r="E117" s="8">
        <v>8000</v>
      </c>
      <c r="F117" s="9">
        <f t="shared" si="3"/>
        <v>0</v>
      </c>
    </row>
    <row r="118" spans="1:6" s="1" customFormat="1" ht="28.5" customHeight="1" x14ac:dyDescent="0.45">
      <c r="A118" s="5" t="s">
        <v>102</v>
      </c>
      <c r="B118" s="10" t="s">
        <v>109</v>
      </c>
      <c r="C118" s="7" t="s">
        <v>24</v>
      </c>
      <c r="D118" s="2"/>
      <c r="E118" s="8">
        <v>3500</v>
      </c>
      <c r="F118" s="9">
        <f t="shared" si="3"/>
        <v>0</v>
      </c>
    </row>
    <row r="119" spans="1:6" s="1" customFormat="1" ht="28.5" customHeight="1" x14ac:dyDescent="0.45">
      <c r="A119" s="5" t="s">
        <v>102</v>
      </c>
      <c r="B119" s="10" t="s">
        <v>110</v>
      </c>
      <c r="C119" s="7" t="s">
        <v>7</v>
      </c>
      <c r="D119" s="2"/>
      <c r="E119" s="8">
        <v>120</v>
      </c>
      <c r="F119" s="9">
        <f t="shared" si="3"/>
        <v>0</v>
      </c>
    </row>
    <row r="120" spans="1:6" s="1" customFormat="1" ht="28.5" customHeight="1" x14ac:dyDescent="0.45">
      <c r="A120" s="53" t="s">
        <v>111</v>
      </c>
      <c r="B120" s="53"/>
      <c r="C120" s="7" t="s">
        <v>24</v>
      </c>
      <c r="D120" s="2"/>
      <c r="E120" s="8">
        <v>1650</v>
      </c>
      <c r="F120" s="9">
        <f t="shared" si="3"/>
        <v>0</v>
      </c>
    </row>
    <row r="121" spans="1:6" s="1" customFormat="1" ht="28.5" customHeight="1" x14ac:dyDescent="0.45">
      <c r="A121" s="53" t="s">
        <v>112</v>
      </c>
      <c r="B121" s="53"/>
      <c r="C121" s="7" t="s">
        <v>24</v>
      </c>
      <c r="D121" s="2"/>
      <c r="E121" s="8">
        <v>2800</v>
      </c>
      <c r="F121" s="9">
        <f t="shared" si="3"/>
        <v>0</v>
      </c>
    </row>
    <row r="122" spans="1:6" s="1" customFormat="1" ht="28.5" customHeight="1" x14ac:dyDescent="0.45">
      <c r="A122" s="53" t="s">
        <v>113</v>
      </c>
      <c r="B122" s="53"/>
      <c r="C122" s="7" t="s">
        <v>24</v>
      </c>
      <c r="D122" s="2"/>
      <c r="E122" s="8">
        <v>4500</v>
      </c>
      <c r="F122" s="9">
        <f t="shared" si="3"/>
        <v>0</v>
      </c>
    </row>
    <row r="123" spans="1:6" s="1" customFormat="1" ht="46.4" customHeight="1" x14ac:dyDescent="0.45">
      <c r="A123" s="5" t="s">
        <v>114</v>
      </c>
      <c r="B123" s="16" t="s">
        <v>115</v>
      </c>
      <c r="C123" s="7" t="s">
        <v>24</v>
      </c>
      <c r="D123" s="2"/>
      <c r="E123" s="8">
        <v>1400</v>
      </c>
      <c r="F123" s="9">
        <f t="shared" si="3"/>
        <v>0</v>
      </c>
    </row>
    <row r="124" spans="1:6" s="1" customFormat="1" ht="46.4" customHeight="1" x14ac:dyDescent="0.45">
      <c r="A124" s="5" t="s">
        <v>114</v>
      </c>
      <c r="B124" s="16" t="s">
        <v>116</v>
      </c>
      <c r="C124" s="7" t="s">
        <v>24</v>
      </c>
      <c r="D124" s="2"/>
      <c r="E124" s="8">
        <v>12000</v>
      </c>
      <c r="F124" s="9">
        <f t="shared" si="3"/>
        <v>0</v>
      </c>
    </row>
    <row r="125" spans="1:6" s="1" customFormat="1" ht="46.4" customHeight="1" x14ac:dyDescent="0.45">
      <c r="A125" s="5" t="s">
        <v>114</v>
      </c>
      <c r="B125" s="16" t="s">
        <v>117</v>
      </c>
      <c r="C125" s="7" t="s">
        <v>24</v>
      </c>
      <c r="D125" s="2"/>
      <c r="E125" s="8">
        <v>12000</v>
      </c>
      <c r="F125" s="9">
        <f t="shared" si="3"/>
        <v>0</v>
      </c>
    </row>
    <row r="126" spans="1:6" s="1" customFormat="1" ht="28.5" customHeight="1" x14ac:dyDescent="0.45">
      <c r="A126" s="5" t="s">
        <v>114</v>
      </c>
      <c r="B126" s="6" t="s">
        <v>191</v>
      </c>
      <c r="C126" s="7" t="s">
        <v>24</v>
      </c>
      <c r="D126" s="2"/>
      <c r="E126" s="8">
        <v>3200</v>
      </c>
      <c r="F126" s="9">
        <f t="shared" si="3"/>
        <v>0</v>
      </c>
    </row>
    <row r="127" spans="1:6" s="1" customFormat="1" ht="28.5" customHeight="1" x14ac:dyDescent="0.45">
      <c r="A127" s="5" t="s">
        <v>118</v>
      </c>
      <c r="B127" s="16" t="s">
        <v>119</v>
      </c>
      <c r="C127" s="17" t="s">
        <v>24</v>
      </c>
      <c r="D127" s="2"/>
      <c r="E127" s="8">
        <v>65</v>
      </c>
      <c r="F127" s="9">
        <f t="shared" si="3"/>
        <v>0</v>
      </c>
    </row>
    <row r="128" spans="1:6" s="1" customFormat="1" ht="46.4" customHeight="1" x14ac:dyDescent="0.45">
      <c r="A128" s="5" t="s">
        <v>118</v>
      </c>
      <c r="B128" s="16" t="s">
        <v>120</v>
      </c>
      <c r="C128" s="17" t="s">
        <v>24</v>
      </c>
      <c r="D128" s="2"/>
      <c r="E128" s="8">
        <v>1200</v>
      </c>
      <c r="F128" s="9">
        <f t="shared" si="3"/>
        <v>0</v>
      </c>
    </row>
    <row r="129" spans="1:6" s="1" customFormat="1" ht="35.25" customHeight="1" x14ac:dyDescent="0.45">
      <c r="A129" s="5" t="s">
        <v>118</v>
      </c>
      <c r="B129" s="16" t="s">
        <v>121</v>
      </c>
      <c r="C129" s="17" t="s">
        <v>24</v>
      </c>
      <c r="D129" s="2"/>
      <c r="E129" s="8">
        <v>2500</v>
      </c>
      <c r="F129" s="9">
        <f t="shared" si="3"/>
        <v>0</v>
      </c>
    </row>
    <row r="130" spans="1:6" s="1" customFormat="1" ht="45.75" customHeight="1" x14ac:dyDescent="0.45">
      <c r="A130" s="5" t="s">
        <v>118</v>
      </c>
      <c r="B130" s="16" t="s">
        <v>188</v>
      </c>
      <c r="C130" s="17" t="s">
        <v>24</v>
      </c>
      <c r="D130" s="2"/>
      <c r="E130" s="8">
        <v>1200</v>
      </c>
      <c r="F130" s="9">
        <f>E130*D130</f>
        <v>0</v>
      </c>
    </row>
    <row r="131" spans="1:6" s="1" customFormat="1" ht="48" customHeight="1" x14ac:dyDescent="0.45">
      <c r="A131" s="5" t="s">
        <v>118</v>
      </c>
      <c r="B131" s="16" t="s">
        <v>122</v>
      </c>
      <c r="C131" s="17" t="s">
        <v>7</v>
      </c>
      <c r="D131" s="2"/>
      <c r="E131" s="8">
        <v>370</v>
      </c>
      <c r="F131" s="9">
        <f t="shared" si="3"/>
        <v>0</v>
      </c>
    </row>
    <row r="132" spans="1:6" s="1" customFormat="1" ht="63.75" customHeight="1" x14ac:dyDescent="0.45">
      <c r="A132" s="5" t="s">
        <v>118</v>
      </c>
      <c r="B132" s="16" t="s">
        <v>189</v>
      </c>
      <c r="C132" s="17" t="s">
        <v>24</v>
      </c>
      <c r="D132" s="2"/>
      <c r="E132" s="8">
        <v>1200</v>
      </c>
      <c r="F132" s="9">
        <f t="shared" si="3"/>
        <v>0</v>
      </c>
    </row>
    <row r="133" spans="1:6" s="1" customFormat="1" ht="57" customHeight="1" x14ac:dyDescent="0.45">
      <c r="A133" s="11" t="s">
        <v>123</v>
      </c>
      <c r="B133" s="16" t="s">
        <v>124</v>
      </c>
      <c r="C133" s="7" t="s">
        <v>24</v>
      </c>
      <c r="D133" s="2"/>
      <c r="E133" s="8">
        <v>140</v>
      </c>
      <c r="F133" s="9">
        <f t="shared" si="3"/>
        <v>0</v>
      </c>
    </row>
    <row r="134" spans="1:6" s="1" customFormat="1" ht="46.4" customHeight="1" x14ac:dyDescent="0.45">
      <c r="A134" s="11" t="s">
        <v>123</v>
      </c>
      <c r="B134" s="16" t="s">
        <v>190</v>
      </c>
      <c r="C134" s="7" t="s">
        <v>24</v>
      </c>
      <c r="D134" s="2"/>
      <c r="E134" s="8">
        <v>85</v>
      </c>
      <c r="F134" s="9">
        <f t="shared" si="3"/>
        <v>0</v>
      </c>
    </row>
    <row r="135" spans="1:6" s="1" customFormat="1" ht="46.4" customHeight="1" x14ac:dyDescent="0.45">
      <c r="A135" s="11" t="s">
        <v>123</v>
      </c>
      <c r="B135" s="16" t="s">
        <v>125</v>
      </c>
      <c r="C135" s="7" t="s">
        <v>24</v>
      </c>
      <c r="D135" s="2"/>
      <c r="E135" s="8">
        <v>110</v>
      </c>
      <c r="F135" s="9">
        <f t="shared" si="3"/>
        <v>0</v>
      </c>
    </row>
    <row r="136" spans="1:6" s="1" customFormat="1" ht="46.4" customHeight="1" x14ac:dyDescent="0.45">
      <c r="A136" s="11" t="s">
        <v>123</v>
      </c>
      <c r="B136" s="16" t="s">
        <v>126</v>
      </c>
      <c r="C136" s="7" t="s">
        <v>24</v>
      </c>
      <c r="D136" s="2"/>
      <c r="E136" s="8">
        <v>110</v>
      </c>
      <c r="F136" s="9">
        <f t="shared" ref="F136:F157" si="4">E136*D136</f>
        <v>0</v>
      </c>
    </row>
    <row r="137" spans="1:6" s="1" customFormat="1" ht="28.75" customHeight="1" x14ac:dyDescent="0.45">
      <c r="A137" s="11" t="s">
        <v>123</v>
      </c>
      <c r="B137" s="16" t="s">
        <v>127</v>
      </c>
      <c r="C137" s="7" t="s">
        <v>7</v>
      </c>
      <c r="D137" s="2"/>
      <c r="E137" s="8">
        <v>460</v>
      </c>
      <c r="F137" s="9">
        <f t="shared" si="4"/>
        <v>0</v>
      </c>
    </row>
    <row r="138" spans="1:6" s="1" customFormat="1" ht="28.75" customHeight="1" x14ac:dyDescent="0.45">
      <c r="A138" s="11" t="s">
        <v>123</v>
      </c>
      <c r="B138" s="6" t="s">
        <v>128</v>
      </c>
      <c r="C138" s="7" t="s">
        <v>7</v>
      </c>
      <c r="D138" s="2"/>
      <c r="E138" s="8">
        <v>330</v>
      </c>
      <c r="F138" s="9">
        <f t="shared" si="4"/>
        <v>0</v>
      </c>
    </row>
    <row r="139" spans="1:6" s="1" customFormat="1" ht="28.75" customHeight="1" x14ac:dyDescent="0.45">
      <c r="A139" s="11" t="s">
        <v>123</v>
      </c>
      <c r="B139" s="6" t="s">
        <v>129</v>
      </c>
      <c r="C139" s="7" t="s">
        <v>7</v>
      </c>
      <c r="D139" s="2"/>
      <c r="E139" s="8">
        <v>550</v>
      </c>
      <c r="F139" s="9">
        <f t="shared" si="4"/>
        <v>0</v>
      </c>
    </row>
    <row r="140" spans="1:6" s="1" customFormat="1" ht="28.75" customHeight="1" x14ac:dyDescent="0.45">
      <c r="A140" s="11" t="s">
        <v>130</v>
      </c>
      <c r="B140" s="6" t="s">
        <v>131</v>
      </c>
      <c r="C140" s="7" t="s">
        <v>24</v>
      </c>
      <c r="D140" s="2"/>
      <c r="E140" s="8">
        <v>210</v>
      </c>
      <c r="F140" s="9">
        <f t="shared" si="4"/>
        <v>0</v>
      </c>
    </row>
    <row r="141" spans="1:6" s="1" customFormat="1" ht="28.75" customHeight="1" x14ac:dyDescent="0.45">
      <c r="A141" s="11" t="s">
        <v>130</v>
      </c>
      <c r="B141" s="6" t="s">
        <v>132</v>
      </c>
      <c r="C141" s="7" t="s">
        <v>7</v>
      </c>
      <c r="D141" s="2"/>
      <c r="E141" s="8">
        <v>450</v>
      </c>
      <c r="F141" s="9">
        <f t="shared" si="4"/>
        <v>0</v>
      </c>
    </row>
    <row r="142" spans="1:6" s="1" customFormat="1" ht="28.75" customHeight="1" x14ac:dyDescent="0.45">
      <c r="A142" s="11" t="s">
        <v>130</v>
      </c>
      <c r="B142" s="6" t="s">
        <v>133</v>
      </c>
      <c r="C142" s="7" t="s">
        <v>24</v>
      </c>
      <c r="D142" s="2"/>
      <c r="E142" s="8">
        <v>600</v>
      </c>
      <c r="F142" s="9">
        <f t="shared" si="4"/>
        <v>0</v>
      </c>
    </row>
    <row r="143" spans="1:6" s="1" customFormat="1" ht="28.75" customHeight="1" x14ac:dyDescent="0.45">
      <c r="A143" s="11" t="s">
        <v>130</v>
      </c>
      <c r="B143" s="6" t="s">
        <v>134</v>
      </c>
      <c r="C143" s="7" t="s">
        <v>7</v>
      </c>
      <c r="D143" s="2"/>
      <c r="E143" s="8">
        <v>120</v>
      </c>
      <c r="F143" s="9">
        <f t="shared" si="4"/>
        <v>0</v>
      </c>
    </row>
    <row r="144" spans="1:6" s="1" customFormat="1" ht="28.75" customHeight="1" x14ac:dyDescent="0.45">
      <c r="A144" s="11" t="s">
        <v>130</v>
      </c>
      <c r="B144" s="6" t="s">
        <v>135</v>
      </c>
      <c r="C144" s="7" t="s">
        <v>24</v>
      </c>
      <c r="D144" s="2"/>
      <c r="E144" s="8">
        <v>220</v>
      </c>
      <c r="F144" s="9">
        <f t="shared" si="4"/>
        <v>0</v>
      </c>
    </row>
    <row r="145" spans="1:6" s="1" customFormat="1" ht="28.75" customHeight="1" x14ac:dyDescent="0.45">
      <c r="A145" s="11" t="s">
        <v>130</v>
      </c>
      <c r="B145" s="6" t="s">
        <v>136</v>
      </c>
      <c r="C145" s="7" t="s">
        <v>7</v>
      </c>
      <c r="D145" s="2"/>
      <c r="E145" s="8">
        <v>420</v>
      </c>
      <c r="F145" s="9">
        <f t="shared" si="4"/>
        <v>0</v>
      </c>
    </row>
    <row r="146" spans="1:6" s="1" customFormat="1" ht="28.5" customHeight="1" x14ac:dyDescent="0.45">
      <c r="A146" s="53" t="s">
        <v>137</v>
      </c>
      <c r="B146" s="53"/>
      <c r="C146" s="7" t="s">
        <v>7</v>
      </c>
      <c r="D146" s="2"/>
      <c r="E146" s="8">
        <v>800</v>
      </c>
      <c r="F146" s="9">
        <f t="shared" si="4"/>
        <v>0</v>
      </c>
    </row>
    <row r="147" spans="1:6" s="1" customFormat="1" ht="28.5" customHeight="1" x14ac:dyDescent="0.45">
      <c r="A147" s="53" t="s">
        <v>138</v>
      </c>
      <c r="B147" s="53"/>
      <c r="C147" s="7" t="s">
        <v>7</v>
      </c>
      <c r="D147" s="2"/>
      <c r="E147" s="8">
        <v>770</v>
      </c>
      <c r="F147" s="9">
        <f t="shared" si="4"/>
        <v>0</v>
      </c>
    </row>
    <row r="148" spans="1:6" s="1" customFormat="1" ht="28.5" customHeight="1" x14ac:dyDescent="0.45">
      <c r="A148" s="35" t="s">
        <v>139</v>
      </c>
      <c r="B148" s="36" t="s">
        <v>140</v>
      </c>
      <c r="C148" s="37" t="s">
        <v>7</v>
      </c>
      <c r="D148" s="38"/>
      <c r="E148" s="39">
        <v>80</v>
      </c>
      <c r="F148" s="40">
        <f t="shared" si="4"/>
        <v>0</v>
      </c>
    </row>
    <row r="149" spans="1:6" s="1" customFormat="1" ht="28.5" customHeight="1" x14ac:dyDescent="0.45">
      <c r="A149" s="35" t="s">
        <v>139</v>
      </c>
      <c r="B149" s="36" t="s">
        <v>141</v>
      </c>
      <c r="C149" s="37" t="s">
        <v>7</v>
      </c>
      <c r="D149" s="38"/>
      <c r="E149" s="39">
        <v>365</v>
      </c>
      <c r="F149" s="40">
        <f t="shared" si="4"/>
        <v>0</v>
      </c>
    </row>
    <row r="150" spans="1:6" s="1" customFormat="1" ht="28.5" customHeight="1" x14ac:dyDescent="0.45">
      <c r="A150" s="46" t="s">
        <v>139</v>
      </c>
      <c r="B150" s="47" t="s">
        <v>142</v>
      </c>
      <c r="C150" s="42" t="s">
        <v>7</v>
      </c>
      <c r="D150" s="43"/>
      <c r="E150" s="48">
        <v>440</v>
      </c>
      <c r="F150" s="45">
        <f t="shared" si="4"/>
        <v>0</v>
      </c>
    </row>
    <row r="151" spans="1:6" s="1" customFormat="1" ht="28.5" customHeight="1" x14ac:dyDescent="0.45">
      <c r="A151" s="35" t="s">
        <v>139</v>
      </c>
      <c r="B151" s="49" t="s">
        <v>143</v>
      </c>
      <c r="C151" s="37" t="s">
        <v>7</v>
      </c>
      <c r="D151" s="38"/>
      <c r="E151" s="50">
        <v>65</v>
      </c>
      <c r="F151" s="40">
        <f t="shared" si="4"/>
        <v>0</v>
      </c>
    </row>
    <row r="152" spans="1:6" s="1" customFormat="1" ht="28.5" customHeight="1" x14ac:dyDescent="0.45">
      <c r="A152" s="35" t="s">
        <v>139</v>
      </c>
      <c r="B152" s="36" t="s">
        <v>144</v>
      </c>
      <c r="C152" s="37" t="s">
        <v>7</v>
      </c>
      <c r="D152" s="38"/>
      <c r="E152" s="39">
        <v>150</v>
      </c>
      <c r="F152" s="40">
        <f t="shared" si="4"/>
        <v>0</v>
      </c>
    </row>
    <row r="153" spans="1:6" s="1" customFormat="1" ht="28.5" customHeight="1" x14ac:dyDescent="0.45">
      <c r="A153" s="56" t="s">
        <v>145</v>
      </c>
      <c r="B153" s="56"/>
      <c r="C153" s="7"/>
      <c r="D153" s="2"/>
      <c r="E153" s="8">
        <v>8500</v>
      </c>
      <c r="F153" s="9">
        <f t="shared" si="4"/>
        <v>0</v>
      </c>
    </row>
    <row r="154" spans="1:6" s="1" customFormat="1" ht="28.5" customHeight="1" x14ac:dyDescent="0.45">
      <c r="A154" s="56" t="s">
        <v>146</v>
      </c>
      <c r="B154" s="56"/>
      <c r="C154" s="7"/>
      <c r="D154" s="2"/>
      <c r="E154" s="8">
        <v>10000</v>
      </c>
      <c r="F154" s="9">
        <f t="shared" si="4"/>
        <v>0</v>
      </c>
    </row>
    <row r="155" spans="1:6" s="1" customFormat="1" ht="28.5" customHeight="1" x14ac:dyDescent="0.45">
      <c r="A155" s="59" t="s">
        <v>147</v>
      </c>
      <c r="B155" s="59"/>
      <c r="C155" s="18"/>
      <c r="D155" s="19"/>
      <c r="E155" s="20">
        <v>14000</v>
      </c>
      <c r="F155" s="21">
        <f t="shared" si="4"/>
        <v>0</v>
      </c>
    </row>
    <row r="156" spans="1:6" s="1" customFormat="1" ht="24.75" customHeight="1" x14ac:dyDescent="0.45">
      <c r="A156" s="60" t="s">
        <v>148</v>
      </c>
      <c r="B156" s="60"/>
      <c r="C156" s="18" t="s">
        <v>9</v>
      </c>
      <c r="D156" s="19"/>
      <c r="E156" s="20">
        <v>45</v>
      </c>
      <c r="F156" s="21">
        <f t="shared" si="4"/>
        <v>0</v>
      </c>
    </row>
    <row r="157" spans="1:6" s="1" customFormat="1" ht="28.5" customHeight="1" x14ac:dyDescent="0.45">
      <c r="A157" s="56" t="s">
        <v>149</v>
      </c>
      <c r="B157" s="56"/>
      <c r="C157" s="7" t="s">
        <v>150</v>
      </c>
      <c r="D157" s="2"/>
      <c r="E157" s="8">
        <v>500</v>
      </c>
      <c r="F157" s="9">
        <f t="shared" si="4"/>
        <v>0</v>
      </c>
    </row>
    <row r="158" spans="1:6" s="1" customFormat="1" ht="28.5" customHeight="1" x14ac:dyDescent="0.4">
      <c r="A158" s="62" t="s">
        <v>151</v>
      </c>
      <c r="B158" s="62"/>
      <c r="C158" s="62"/>
      <c r="D158" s="62"/>
      <c r="E158" s="63">
        <f>SUM(F4:F157)</f>
        <v>0</v>
      </c>
      <c r="F158" s="63"/>
    </row>
    <row r="159" spans="1:6" s="1" customFormat="1" ht="28.5" customHeight="1" x14ac:dyDescent="0.45">
      <c r="A159" s="56" t="s">
        <v>152</v>
      </c>
      <c r="B159" s="56"/>
      <c r="C159" s="7" t="s">
        <v>9</v>
      </c>
      <c r="D159" s="2"/>
      <c r="E159" s="22">
        <f>D77+D78+D84+D85+D86+D88+D89</f>
        <v>0</v>
      </c>
      <c r="F159" s="9">
        <f>E159*D159</f>
        <v>0</v>
      </c>
    </row>
    <row r="160" spans="1:6" s="1" customFormat="1" ht="28.5" customHeight="1" x14ac:dyDescent="0.45">
      <c r="A160" s="56" t="s">
        <v>153</v>
      </c>
      <c r="B160" s="56"/>
      <c r="C160" s="7" t="s">
        <v>9</v>
      </c>
      <c r="D160" s="2"/>
      <c r="E160" s="22">
        <f>(D77+D78+D84+D85+D86+D88+D89)/2</f>
        <v>0</v>
      </c>
      <c r="F160" s="9">
        <f>E160*D160</f>
        <v>0</v>
      </c>
    </row>
    <row r="161" spans="1:9" s="1" customFormat="1" ht="28.5" customHeight="1" x14ac:dyDescent="0.45">
      <c r="A161" s="56" t="s">
        <v>154</v>
      </c>
      <c r="B161" s="56"/>
      <c r="C161" s="7" t="s">
        <v>9</v>
      </c>
      <c r="D161" s="2"/>
      <c r="E161" s="22">
        <v>110</v>
      </c>
      <c r="F161" s="9">
        <f>E161*D161</f>
        <v>0</v>
      </c>
    </row>
    <row r="162" spans="1:9" s="1" customFormat="1" ht="28.5" customHeight="1" x14ac:dyDescent="0.45">
      <c r="A162" s="56" t="s">
        <v>155</v>
      </c>
      <c r="B162" s="56"/>
      <c r="C162" s="7" t="s">
        <v>9</v>
      </c>
      <c r="D162" s="2"/>
      <c r="E162" s="22">
        <v>250</v>
      </c>
      <c r="F162" s="9">
        <f>E162*D162</f>
        <v>0</v>
      </c>
    </row>
    <row r="163" spans="1:9" s="1" customFormat="1" ht="28.5" customHeight="1" x14ac:dyDescent="0.45">
      <c r="A163" s="56" t="s">
        <v>156</v>
      </c>
      <c r="B163" s="56"/>
      <c r="C163" s="23" t="s">
        <v>157</v>
      </c>
      <c r="D163" s="2"/>
      <c r="E163" s="24">
        <v>0</v>
      </c>
      <c r="F163" s="9">
        <f>E158*E163</f>
        <v>0</v>
      </c>
    </row>
    <row r="164" spans="1:9" s="1" customFormat="1" ht="28.5" customHeight="1" x14ac:dyDescent="0.45">
      <c r="A164" s="56" t="s">
        <v>158</v>
      </c>
      <c r="B164" s="56"/>
      <c r="C164" s="23" t="s">
        <v>157</v>
      </c>
      <c r="D164" s="2"/>
      <c r="E164" s="24">
        <v>0</v>
      </c>
      <c r="F164" s="9">
        <f>E158*E164</f>
        <v>0</v>
      </c>
    </row>
    <row r="165" spans="1:9" s="1" customFormat="1" ht="28.5" customHeight="1" x14ac:dyDescent="0.45">
      <c r="A165" s="56" t="s">
        <v>159</v>
      </c>
      <c r="B165" s="56"/>
      <c r="C165" s="23" t="s">
        <v>157</v>
      </c>
      <c r="D165" s="2"/>
      <c r="E165" s="24">
        <v>0</v>
      </c>
      <c r="F165" s="9">
        <f>E158*E165</f>
        <v>0</v>
      </c>
    </row>
    <row r="166" spans="1:9" s="1" customFormat="1" ht="28.5" customHeight="1" x14ac:dyDescent="0.45">
      <c r="A166" s="59" t="s">
        <v>160</v>
      </c>
      <c r="B166" s="59"/>
      <c r="C166" s="18"/>
      <c r="D166" s="19"/>
      <c r="E166" s="25"/>
      <c r="F166" s="21">
        <f>E166*D166</f>
        <v>0</v>
      </c>
    </row>
    <row r="167" spans="1:9" s="1" customFormat="1" ht="31" customHeight="1" x14ac:dyDescent="0.4">
      <c r="A167" s="61" t="s">
        <v>161</v>
      </c>
      <c r="B167" s="61"/>
      <c r="C167" s="61"/>
      <c r="D167" s="61"/>
      <c r="E167" s="66">
        <f>E158+SUM(F159:F166)</f>
        <v>0</v>
      </c>
      <c r="F167" s="66"/>
    </row>
    <row r="168" spans="1:9" s="1" customFormat="1" ht="28.5" customHeight="1" x14ac:dyDescent="0.4">
      <c r="A168" s="67" t="s">
        <v>162</v>
      </c>
      <c r="B168" s="67"/>
      <c r="C168" s="67"/>
      <c r="D168" s="26">
        <v>0.1</v>
      </c>
      <c r="E168" s="68">
        <f>IF(E167&gt;499999,E167*D168,0)</f>
        <v>0</v>
      </c>
      <c r="F168" s="68"/>
    </row>
    <row r="169" spans="1:9" s="1" customFormat="1" ht="28.5" customHeight="1" x14ac:dyDescent="0.4">
      <c r="A169" s="71" t="s">
        <v>163</v>
      </c>
      <c r="B169" s="71"/>
      <c r="C169" s="71"/>
      <c r="D169" s="27">
        <v>0.1</v>
      </c>
      <c r="E169" s="68">
        <f>(E167-E168)*D169</f>
        <v>0</v>
      </c>
      <c r="F169" s="68"/>
    </row>
    <row r="170" spans="1:9" s="1" customFormat="1" ht="46.4" customHeight="1" x14ac:dyDescent="0.45">
      <c r="A170" s="72" t="s">
        <v>164</v>
      </c>
      <c r="B170" s="72"/>
      <c r="C170" s="28" t="s">
        <v>165</v>
      </c>
      <c r="D170" s="29"/>
      <c r="E170" s="30">
        <v>7000</v>
      </c>
      <c r="F170" s="31">
        <f>E170*D170</f>
        <v>0</v>
      </c>
    </row>
    <row r="171" spans="1:9" s="1" customFormat="1" ht="46.4" customHeight="1" x14ac:dyDescent="0.45">
      <c r="A171" s="56" t="s">
        <v>164</v>
      </c>
      <c r="B171" s="56"/>
      <c r="C171" s="17" t="s">
        <v>166</v>
      </c>
      <c r="D171" s="2"/>
      <c r="E171" s="8">
        <v>5000</v>
      </c>
      <c r="F171" s="9">
        <f>E171*D171</f>
        <v>0</v>
      </c>
    </row>
    <row r="172" spans="1:9" s="1" customFormat="1" ht="28.5" customHeight="1" x14ac:dyDescent="0.45">
      <c r="A172" s="56" t="s">
        <v>164</v>
      </c>
      <c r="B172" s="56"/>
      <c r="C172" s="7" t="s">
        <v>167</v>
      </c>
      <c r="D172" s="2"/>
      <c r="E172" s="8">
        <v>4000</v>
      </c>
      <c r="F172" s="9">
        <f>E172*D172</f>
        <v>0</v>
      </c>
    </row>
    <row r="173" spans="1:9" s="1" customFormat="1" ht="32.25" customHeight="1" x14ac:dyDescent="0.6">
      <c r="A173" s="64" t="s">
        <v>168</v>
      </c>
      <c r="B173" s="64"/>
      <c r="C173" s="64"/>
      <c r="D173" s="65">
        <f>E167-E168-E169-F170-F171-F172</f>
        <v>0</v>
      </c>
      <c r="E173" s="65"/>
      <c r="F173" s="65"/>
      <c r="I173" s="32"/>
    </row>
    <row r="174" spans="1:9" s="1" customFormat="1" ht="21" hidden="1" customHeight="1" x14ac:dyDescent="0.3"/>
    <row r="175" spans="1:9" s="1" customFormat="1" ht="33" hidden="1" customHeight="1" x14ac:dyDescent="0.55000000000000004">
      <c r="B175" s="33" t="s">
        <v>169</v>
      </c>
      <c r="D175" s="69" t="e">
        <f>#REF!</f>
        <v>#REF!</v>
      </c>
      <c r="E175" s="69"/>
      <c r="F175" s="69"/>
    </row>
    <row r="176" spans="1:9" s="1" customFormat="1" ht="0.75" customHeight="1" x14ac:dyDescent="0.3"/>
    <row r="177" spans="1:6" s="1" customFormat="1" ht="21" hidden="1" customHeight="1" x14ac:dyDescent="0.3"/>
    <row r="178" spans="1:6" s="1" customFormat="1" ht="46.5" hidden="1" customHeight="1" x14ac:dyDescent="0.6">
      <c r="A178" s="64" t="s">
        <v>170</v>
      </c>
      <c r="B178" s="64"/>
      <c r="C178" s="64"/>
      <c r="D178" s="70" t="e">
        <f>D173+D175</f>
        <v>#REF!</v>
      </c>
      <c r="E178" s="70"/>
      <c r="F178" s="70"/>
    </row>
    <row r="179" spans="1:6" s="1" customFormat="1" ht="21.4" customHeight="1" x14ac:dyDescent="0.3"/>
    <row r="180" spans="1:6" s="1" customFormat="1" ht="21.4" customHeight="1" x14ac:dyDescent="0.3"/>
    <row r="181" spans="1:6" s="1" customFormat="1" ht="21.4" customHeight="1" x14ac:dyDescent="0.3"/>
    <row r="182" spans="1:6" s="1" customFormat="1" ht="21.4" customHeight="1" x14ac:dyDescent="0.3"/>
    <row r="183" spans="1:6" s="1" customFormat="1" ht="21.4" customHeight="1" x14ac:dyDescent="0.3"/>
    <row r="184" spans="1:6" s="1" customFormat="1" ht="21.4" customHeight="1" x14ac:dyDescent="0.3"/>
    <row r="185" spans="1:6" s="1" customFormat="1" ht="21.4" customHeight="1" x14ac:dyDescent="0.3"/>
    <row r="186" spans="1:6" s="1" customFormat="1" ht="28.5" customHeight="1" x14ac:dyDescent="0.4">
      <c r="A186" s="34" t="s">
        <v>171</v>
      </c>
      <c r="D186" s="34" t="s">
        <v>172</v>
      </c>
    </row>
    <row r="187" spans="1:6" s="1" customFormat="1" ht="21.4" customHeight="1" x14ac:dyDescent="0.3"/>
    <row r="188" spans="1:6" s="1" customFormat="1" ht="21.4" customHeight="1" x14ac:dyDescent="0.3"/>
  </sheetData>
  <sheetProtection selectLockedCells="1" selectUnlockedCells="1"/>
  <mergeCells count="100">
    <mergeCell ref="A172:B172"/>
    <mergeCell ref="A173:C173"/>
    <mergeCell ref="D173:F173"/>
    <mergeCell ref="E167:F167"/>
    <mergeCell ref="A168:C168"/>
    <mergeCell ref="E168:F168"/>
    <mergeCell ref="D175:F175"/>
    <mergeCell ref="A178:C178"/>
    <mergeCell ref="D178:F178"/>
    <mergeCell ref="A169:C169"/>
    <mergeCell ref="E169:F169"/>
    <mergeCell ref="A170:B170"/>
    <mergeCell ref="A171:B171"/>
    <mergeCell ref="A162:B162"/>
    <mergeCell ref="A163:B163"/>
    <mergeCell ref="A164:B164"/>
    <mergeCell ref="A165:B165"/>
    <mergeCell ref="A166:B166"/>
    <mergeCell ref="A167:D167"/>
    <mergeCell ref="A157:B157"/>
    <mergeCell ref="A158:D158"/>
    <mergeCell ref="E158:F158"/>
    <mergeCell ref="A159:B159"/>
    <mergeCell ref="A160:B160"/>
    <mergeCell ref="A161:B161"/>
    <mergeCell ref="A146:B146"/>
    <mergeCell ref="A147:B147"/>
    <mergeCell ref="A153:B153"/>
    <mergeCell ref="A154:B154"/>
    <mergeCell ref="A155:B155"/>
    <mergeCell ref="A156:B156"/>
    <mergeCell ref="A109:B109"/>
    <mergeCell ref="A110:B110"/>
    <mergeCell ref="A111:B111"/>
    <mergeCell ref="A120:B120"/>
    <mergeCell ref="A121:B121"/>
    <mergeCell ref="A122:B122"/>
    <mergeCell ref="A103:B103"/>
    <mergeCell ref="A104:B104"/>
    <mergeCell ref="A105:B105"/>
    <mergeCell ref="A106:B106"/>
    <mergeCell ref="A107:B107"/>
    <mergeCell ref="A108:B108"/>
    <mergeCell ref="A97:B97"/>
    <mergeCell ref="A98:B98"/>
    <mergeCell ref="A99:B99"/>
    <mergeCell ref="A100:B100"/>
    <mergeCell ref="A101:B101"/>
    <mergeCell ref="A102:B102"/>
    <mergeCell ref="A91:B91"/>
    <mergeCell ref="A92:B92"/>
    <mergeCell ref="A93:B93"/>
    <mergeCell ref="A94:B94"/>
    <mergeCell ref="A95:B95"/>
    <mergeCell ref="A96:B96"/>
    <mergeCell ref="A70:B70"/>
    <mergeCell ref="A72:B72"/>
    <mergeCell ref="A73:B73"/>
    <mergeCell ref="A74:B74"/>
    <mergeCell ref="A75:B75"/>
    <mergeCell ref="A90:B90"/>
    <mergeCell ref="A71:B71"/>
    <mergeCell ref="A65:B65"/>
    <mergeCell ref="A66:B66"/>
    <mergeCell ref="A67:B67"/>
    <mergeCell ref="A68:B68"/>
    <mergeCell ref="A69:B69"/>
    <mergeCell ref="A51:B51"/>
    <mergeCell ref="A52:B52"/>
    <mergeCell ref="A53:B53"/>
    <mergeCell ref="A61:B61"/>
    <mergeCell ref="A62:B62"/>
    <mergeCell ref="A63:B63"/>
    <mergeCell ref="A50:B50"/>
    <mergeCell ref="A37:B37"/>
    <mergeCell ref="A38:B38"/>
    <mergeCell ref="A39:B39"/>
    <mergeCell ref="A40:B40"/>
    <mergeCell ref="A41:B41"/>
    <mergeCell ref="A42:B42"/>
    <mergeCell ref="A49:B49"/>
    <mergeCell ref="A64:B64"/>
    <mergeCell ref="A35:B35"/>
    <mergeCell ref="A36:B36"/>
    <mergeCell ref="A30:B30"/>
    <mergeCell ref="A34:B34"/>
    <mergeCell ref="A48:B48"/>
    <mergeCell ref="A43:B43"/>
    <mergeCell ref="A44:B44"/>
    <mergeCell ref="A45:B45"/>
    <mergeCell ref="A46:B46"/>
    <mergeCell ref="A47:B47"/>
    <mergeCell ref="A3:B3"/>
    <mergeCell ref="A26:B26"/>
    <mergeCell ref="A27:B27"/>
    <mergeCell ref="A28:B28"/>
    <mergeCell ref="A29:B29"/>
    <mergeCell ref="A31:B31"/>
    <mergeCell ref="A32:B32"/>
    <mergeCell ref="A33:B33"/>
  </mergeCells>
  <pageMargins left="0.78749999999999998" right="0.19652777777777777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 часть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холодок</dc:creator>
  <cp:lastModifiedBy>Ильдар Мингалеев</cp:lastModifiedBy>
  <dcterms:created xsi:type="dcterms:W3CDTF">2019-04-18T09:02:39Z</dcterms:created>
  <dcterms:modified xsi:type="dcterms:W3CDTF">2020-05-20T11:48:10Z</dcterms:modified>
</cp:coreProperties>
</file>